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окументы\STEVSKY.RU\EXCEL\"/>
    </mc:Choice>
  </mc:AlternateContent>
  <xr:revisionPtr revIDLastSave="0" documentId="8_{3BF8A62C-468C-4DD3-B310-D4BD62BFC09F}" xr6:coauthVersionLast="47" xr6:coauthVersionMax="47" xr10:uidLastSave="{00000000-0000-0000-0000-000000000000}"/>
  <bookViews>
    <workbookView xWindow="-120" yWindow="-120" windowWidth="29040" windowHeight="15840" xr2:uid="{F699D39D-FAA7-4B4F-8826-EC73F28EA994}"/>
  </bookViews>
  <sheets>
    <sheet name="AE" sheetId="1" r:id="rId1"/>
  </sheets>
  <definedNames>
    <definedName name="_xlnm._FilterDatabase" localSheetId="0" hidden="1">AE!$A$2:$S$102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1" i="1" l="1"/>
  <c r="S102" i="1"/>
  <c r="R101" i="1"/>
  <c r="R102" i="1"/>
  <c r="N101" i="1"/>
  <c r="P101" i="1" s="1"/>
  <c r="J101" i="1"/>
  <c r="L101" i="1" s="1"/>
  <c r="R79" i="1"/>
  <c r="S79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5" i="1"/>
  <c r="S76" i="1"/>
  <c r="S77" i="1"/>
  <c r="S78" i="1"/>
  <c r="S80" i="1"/>
  <c r="S81" i="1"/>
  <c r="S82" i="1"/>
  <c r="S83" i="1"/>
  <c r="S84" i="1"/>
  <c r="S85" i="1"/>
  <c r="S86" i="1"/>
  <c r="S87" i="1"/>
  <c r="S88" i="1"/>
  <c r="S89" i="1"/>
  <c r="S91" i="1"/>
  <c r="S92" i="1"/>
  <c r="S93" i="1"/>
  <c r="S94" i="1"/>
  <c r="S95" i="1"/>
  <c r="S99" i="1"/>
  <c r="S100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5" i="1"/>
  <c r="R76" i="1"/>
  <c r="R77" i="1"/>
  <c r="R78" i="1"/>
  <c r="R80" i="1"/>
  <c r="R81" i="1"/>
  <c r="R82" i="1"/>
  <c r="R83" i="1"/>
  <c r="R84" i="1"/>
  <c r="R85" i="1"/>
  <c r="R86" i="1"/>
  <c r="R87" i="1"/>
  <c r="R88" i="1"/>
  <c r="R89" i="1"/>
  <c r="R91" i="1"/>
  <c r="R92" i="1"/>
  <c r="R93" i="1"/>
  <c r="R94" i="1"/>
  <c r="R95" i="1"/>
  <c r="R99" i="1"/>
  <c r="R100" i="1"/>
  <c r="R54" i="1"/>
  <c r="S54" i="1"/>
  <c r="R53" i="1"/>
  <c r="S53" i="1"/>
  <c r="R52" i="1"/>
  <c r="S52" i="1"/>
  <c r="R51" i="1"/>
  <c r="S51" i="1"/>
  <c r="R50" i="1"/>
  <c r="S50" i="1"/>
  <c r="R49" i="1"/>
  <c r="S49" i="1"/>
  <c r="R48" i="1"/>
  <c r="S48" i="1"/>
  <c r="R47" i="1"/>
  <c r="S47" i="1"/>
  <c r="R46" i="1"/>
  <c r="S46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3" i="1"/>
  <c r="R44" i="1"/>
  <c r="N44" i="1"/>
  <c r="P44" i="1" s="1"/>
  <c r="J44" i="1"/>
  <c r="L44" i="1" s="1"/>
  <c r="F44" i="1"/>
  <c r="H44" i="1" s="1"/>
  <c r="R9" i="1"/>
  <c r="R4" i="1"/>
  <c r="R5" i="1"/>
  <c r="R6" i="1"/>
  <c r="R7" i="1"/>
  <c r="R8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5" i="1"/>
  <c r="R3" i="1"/>
  <c r="N100" i="1"/>
  <c r="P100" i="1" s="1"/>
  <c r="J100" i="1"/>
  <c r="L100" i="1" s="1"/>
  <c r="F100" i="1"/>
  <c r="H100" i="1" s="1"/>
  <c r="N99" i="1"/>
  <c r="P99" i="1" s="1"/>
  <c r="J99" i="1"/>
  <c r="L99" i="1" s="1"/>
  <c r="F99" i="1"/>
  <c r="H99" i="1" s="1"/>
  <c r="N98" i="1"/>
  <c r="P98" i="1" s="1"/>
  <c r="J98" i="1"/>
  <c r="L98" i="1" s="1"/>
  <c r="F98" i="1"/>
  <c r="H98" i="1" s="1"/>
  <c r="J97" i="1"/>
  <c r="L97" i="1" s="1"/>
  <c r="F97" i="1"/>
  <c r="H97" i="1" s="1"/>
  <c r="N96" i="1"/>
  <c r="P96" i="1" s="1"/>
  <c r="J96" i="1"/>
  <c r="L96" i="1" s="1"/>
  <c r="F96" i="1"/>
  <c r="H96" i="1" s="1"/>
  <c r="N95" i="1"/>
  <c r="P95" i="1" s="1"/>
  <c r="J95" i="1"/>
  <c r="L95" i="1" s="1"/>
  <c r="F95" i="1"/>
  <c r="H95" i="1" s="1"/>
  <c r="N94" i="1"/>
  <c r="P94" i="1" s="1"/>
  <c r="J94" i="1"/>
  <c r="L94" i="1" s="1"/>
  <c r="F94" i="1"/>
  <c r="H94" i="1" s="1"/>
  <c r="N93" i="1"/>
  <c r="P93" i="1" s="1"/>
  <c r="J93" i="1"/>
  <c r="L93" i="1" s="1"/>
  <c r="F93" i="1"/>
  <c r="H93" i="1" s="1"/>
  <c r="N92" i="1"/>
  <c r="P92" i="1" s="1"/>
  <c r="J92" i="1"/>
  <c r="L92" i="1" s="1"/>
  <c r="F92" i="1"/>
  <c r="H92" i="1" s="1"/>
  <c r="N91" i="1"/>
  <c r="P91" i="1" s="1"/>
  <c r="J91" i="1"/>
  <c r="L91" i="1" s="1"/>
  <c r="N90" i="1"/>
  <c r="P90" i="1" s="1"/>
  <c r="J90" i="1"/>
  <c r="L90" i="1" s="1"/>
  <c r="N89" i="1"/>
  <c r="P89" i="1" s="1"/>
  <c r="F89" i="1"/>
  <c r="H89" i="1" s="1"/>
  <c r="N88" i="1"/>
  <c r="P88" i="1" s="1"/>
  <c r="F88" i="1"/>
  <c r="H88" i="1" s="1"/>
  <c r="N87" i="1"/>
  <c r="P87" i="1" s="1"/>
  <c r="J87" i="1"/>
  <c r="L87" i="1" s="1"/>
  <c r="F87" i="1"/>
  <c r="H87" i="1" s="1"/>
  <c r="N86" i="1"/>
  <c r="P86" i="1" s="1"/>
  <c r="J86" i="1"/>
  <c r="L86" i="1" s="1"/>
  <c r="F86" i="1"/>
  <c r="H86" i="1" s="1"/>
  <c r="N85" i="1"/>
  <c r="P85" i="1" s="1"/>
  <c r="J85" i="1"/>
  <c r="L85" i="1" s="1"/>
  <c r="F85" i="1"/>
  <c r="H85" i="1" s="1"/>
  <c r="N84" i="1"/>
  <c r="P84" i="1" s="1"/>
  <c r="J84" i="1"/>
  <c r="L84" i="1" s="1"/>
  <c r="F84" i="1"/>
  <c r="H84" i="1" s="1"/>
  <c r="F83" i="1"/>
  <c r="H83" i="1" s="1"/>
  <c r="N82" i="1"/>
  <c r="P82" i="1" s="1"/>
  <c r="J82" i="1"/>
  <c r="L82" i="1" s="1"/>
  <c r="F82" i="1"/>
  <c r="H82" i="1" s="1"/>
  <c r="N81" i="1"/>
  <c r="P81" i="1" s="1"/>
  <c r="F81" i="1"/>
  <c r="H81" i="1" s="1"/>
  <c r="N80" i="1"/>
  <c r="P80" i="1" s="1"/>
  <c r="J80" i="1"/>
  <c r="L80" i="1" s="1"/>
  <c r="N78" i="1"/>
  <c r="P78" i="1" s="1"/>
  <c r="J78" i="1"/>
  <c r="L78" i="1" s="1"/>
  <c r="F78" i="1"/>
  <c r="H78" i="1" s="1"/>
  <c r="N77" i="1"/>
  <c r="P77" i="1" s="1"/>
  <c r="J77" i="1"/>
  <c r="L77" i="1" s="1"/>
  <c r="F77" i="1"/>
  <c r="H77" i="1" s="1"/>
  <c r="N76" i="1"/>
  <c r="P76" i="1" s="1"/>
  <c r="J76" i="1"/>
  <c r="L76" i="1" s="1"/>
  <c r="F76" i="1"/>
  <c r="H76" i="1" s="1"/>
  <c r="N75" i="1"/>
  <c r="P75" i="1" s="1"/>
  <c r="J75" i="1"/>
  <c r="L75" i="1" s="1"/>
  <c r="F75" i="1"/>
  <c r="H75" i="1" s="1"/>
  <c r="N74" i="1"/>
  <c r="P74" i="1" s="1"/>
  <c r="J74" i="1"/>
  <c r="L74" i="1" s="1"/>
  <c r="F74" i="1"/>
  <c r="H74" i="1" s="1"/>
  <c r="N73" i="1"/>
  <c r="P73" i="1" s="1"/>
  <c r="J73" i="1"/>
  <c r="L73" i="1" s="1"/>
  <c r="F73" i="1"/>
  <c r="H73" i="1" s="1"/>
  <c r="N72" i="1"/>
  <c r="P72" i="1" s="1"/>
  <c r="J72" i="1"/>
  <c r="L72" i="1" s="1"/>
  <c r="F72" i="1"/>
  <c r="H72" i="1" s="1"/>
  <c r="N71" i="1"/>
  <c r="P71" i="1" s="1"/>
  <c r="J71" i="1"/>
  <c r="L71" i="1" s="1"/>
  <c r="F71" i="1"/>
  <c r="H71" i="1" s="1"/>
  <c r="N68" i="1"/>
  <c r="P68" i="1" s="1"/>
  <c r="N67" i="1"/>
  <c r="P67" i="1" s="1"/>
  <c r="N66" i="1"/>
  <c r="P66" i="1" s="1"/>
  <c r="N65" i="1"/>
  <c r="P65" i="1" s="1"/>
  <c r="N64" i="1"/>
  <c r="P64" i="1" s="1"/>
  <c r="N63" i="1"/>
  <c r="P63" i="1" s="1"/>
  <c r="N62" i="1"/>
  <c r="P62" i="1" s="1"/>
  <c r="N61" i="1"/>
  <c r="P61" i="1" s="1"/>
  <c r="N60" i="1"/>
  <c r="P60" i="1" s="1"/>
  <c r="N59" i="1"/>
  <c r="P59" i="1" s="1"/>
  <c r="J59" i="1"/>
  <c r="L59" i="1" s="1"/>
  <c r="F59" i="1"/>
  <c r="H59" i="1" s="1"/>
  <c r="N58" i="1"/>
  <c r="P58" i="1" s="1"/>
  <c r="L58" i="1"/>
  <c r="N57" i="1"/>
  <c r="P57" i="1" s="1"/>
  <c r="J57" i="1"/>
  <c r="L57" i="1" s="1"/>
  <c r="F57" i="1"/>
  <c r="H57" i="1" s="1"/>
  <c r="N56" i="1"/>
  <c r="P56" i="1" s="1"/>
  <c r="J56" i="1"/>
  <c r="L56" i="1" s="1"/>
  <c r="F56" i="1"/>
  <c r="H56" i="1" s="1"/>
  <c r="F55" i="1"/>
  <c r="H55" i="1" s="1"/>
  <c r="N54" i="1"/>
  <c r="P54" i="1" s="1"/>
  <c r="J54" i="1"/>
  <c r="L54" i="1" s="1"/>
  <c r="F54" i="1"/>
  <c r="H54" i="1" s="1"/>
  <c r="N53" i="1"/>
  <c r="P53" i="1" s="1"/>
  <c r="J53" i="1"/>
  <c r="L53" i="1" s="1"/>
  <c r="F53" i="1"/>
  <c r="H53" i="1" s="1"/>
  <c r="N51" i="1"/>
  <c r="P51" i="1" s="1"/>
  <c r="J51" i="1"/>
  <c r="L51" i="1" s="1"/>
  <c r="F51" i="1"/>
  <c r="H51" i="1" s="1"/>
  <c r="N50" i="1"/>
  <c r="P50" i="1" s="1"/>
  <c r="J50" i="1"/>
  <c r="L50" i="1" s="1"/>
  <c r="F50" i="1"/>
  <c r="H50" i="1" s="1"/>
  <c r="N49" i="1"/>
  <c r="P49" i="1" s="1"/>
  <c r="J49" i="1"/>
  <c r="L49" i="1" s="1"/>
  <c r="F49" i="1"/>
  <c r="H49" i="1" s="1"/>
  <c r="N48" i="1"/>
  <c r="P48" i="1" s="1"/>
  <c r="J48" i="1"/>
  <c r="L48" i="1" s="1"/>
  <c r="F48" i="1"/>
  <c r="H48" i="1" s="1"/>
  <c r="N47" i="1"/>
  <c r="P47" i="1" s="1"/>
  <c r="J47" i="1"/>
  <c r="L47" i="1" s="1"/>
  <c r="F47" i="1"/>
  <c r="H47" i="1" s="1"/>
  <c r="N46" i="1"/>
  <c r="P46" i="1" s="1"/>
  <c r="J46" i="1"/>
  <c r="L46" i="1" s="1"/>
  <c r="F46" i="1"/>
  <c r="H46" i="1" s="1"/>
  <c r="N43" i="1"/>
  <c r="P43" i="1" s="1"/>
  <c r="J43" i="1"/>
  <c r="L43" i="1" s="1"/>
  <c r="F43" i="1"/>
  <c r="H43" i="1" s="1"/>
  <c r="N42" i="1"/>
  <c r="P42" i="1" s="1"/>
  <c r="J42" i="1"/>
  <c r="L42" i="1" s="1"/>
  <c r="F42" i="1"/>
  <c r="H42" i="1" s="1"/>
  <c r="N41" i="1"/>
  <c r="P41" i="1" s="1"/>
  <c r="J41" i="1"/>
  <c r="L41" i="1" s="1"/>
  <c r="F41" i="1"/>
  <c r="H41" i="1" s="1"/>
  <c r="N40" i="1"/>
  <c r="P40" i="1" s="1"/>
  <c r="J40" i="1"/>
  <c r="L40" i="1" s="1"/>
  <c r="F40" i="1"/>
  <c r="H40" i="1" s="1"/>
  <c r="N39" i="1"/>
  <c r="P39" i="1" s="1"/>
  <c r="J39" i="1"/>
  <c r="L39" i="1" s="1"/>
  <c r="F39" i="1"/>
  <c r="H39" i="1" s="1"/>
  <c r="N38" i="1"/>
  <c r="P38" i="1" s="1"/>
  <c r="J38" i="1"/>
  <c r="L38" i="1" s="1"/>
  <c r="F38" i="1"/>
  <c r="H38" i="1" s="1"/>
  <c r="N37" i="1"/>
  <c r="P37" i="1" s="1"/>
  <c r="J37" i="1"/>
  <c r="L37" i="1" s="1"/>
  <c r="F37" i="1"/>
  <c r="H37" i="1" s="1"/>
  <c r="N36" i="1"/>
  <c r="P36" i="1" s="1"/>
  <c r="J36" i="1"/>
  <c r="L36" i="1" s="1"/>
  <c r="F36" i="1"/>
  <c r="H36" i="1" s="1"/>
  <c r="N35" i="1"/>
  <c r="P35" i="1" s="1"/>
  <c r="J35" i="1"/>
  <c r="L35" i="1" s="1"/>
  <c r="F35" i="1"/>
  <c r="H35" i="1" s="1"/>
  <c r="N34" i="1"/>
  <c r="P34" i="1" s="1"/>
  <c r="J34" i="1"/>
  <c r="L34" i="1" s="1"/>
  <c r="F34" i="1"/>
  <c r="H34" i="1" s="1"/>
  <c r="N33" i="1"/>
  <c r="P33" i="1" s="1"/>
  <c r="J33" i="1"/>
  <c r="L33" i="1" s="1"/>
  <c r="F33" i="1"/>
  <c r="H33" i="1" s="1"/>
  <c r="N32" i="1"/>
  <c r="P32" i="1" s="1"/>
  <c r="J32" i="1"/>
  <c r="L32" i="1" s="1"/>
  <c r="F32" i="1"/>
  <c r="H32" i="1" s="1"/>
  <c r="N31" i="1"/>
  <c r="P31" i="1" s="1"/>
  <c r="J31" i="1"/>
  <c r="L31" i="1" s="1"/>
  <c r="F31" i="1"/>
  <c r="H31" i="1" s="1"/>
  <c r="N30" i="1"/>
  <c r="P30" i="1" s="1"/>
  <c r="J30" i="1"/>
  <c r="L30" i="1" s="1"/>
  <c r="F30" i="1"/>
  <c r="H30" i="1" s="1"/>
  <c r="N29" i="1"/>
  <c r="P29" i="1" s="1"/>
  <c r="N28" i="1"/>
  <c r="P28" i="1" s="1"/>
  <c r="N27" i="1"/>
  <c r="P27" i="1" s="1"/>
  <c r="J27" i="1"/>
  <c r="L27" i="1" s="1"/>
  <c r="N26" i="1"/>
  <c r="P26" i="1" s="1"/>
  <c r="J26" i="1"/>
  <c r="L26" i="1" s="1"/>
  <c r="F26" i="1"/>
  <c r="H26" i="1" s="1"/>
  <c r="N25" i="1"/>
  <c r="P25" i="1" s="1"/>
  <c r="J25" i="1"/>
  <c r="L25" i="1" s="1"/>
  <c r="F25" i="1"/>
  <c r="H25" i="1" s="1"/>
  <c r="N24" i="1"/>
  <c r="P24" i="1" s="1"/>
  <c r="J24" i="1"/>
  <c r="L24" i="1" s="1"/>
  <c r="F24" i="1"/>
  <c r="H24" i="1" s="1"/>
  <c r="N23" i="1"/>
  <c r="P23" i="1" s="1"/>
  <c r="J23" i="1"/>
  <c r="L23" i="1" s="1"/>
  <c r="F23" i="1"/>
  <c r="H23" i="1" s="1"/>
  <c r="N22" i="1"/>
  <c r="P22" i="1" s="1"/>
  <c r="J22" i="1"/>
  <c r="L22" i="1" s="1"/>
  <c r="F22" i="1"/>
  <c r="H22" i="1" s="1"/>
  <c r="N21" i="1"/>
  <c r="P21" i="1" s="1"/>
  <c r="J21" i="1"/>
  <c r="L21" i="1" s="1"/>
  <c r="F21" i="1"/>
  <c r="H21" i="1" s="1"/>
  <c r="J20" i="1"/>
  <c r="L20" i="1" s="1"/>
  <c r="F20" i="1"/>
  <c r="H20" i="1" s="1"/>
  <c r="N19" i="1"/>
  <c r="P19" i="1" s="1"/>
  <c r="J19" i="1"/>
  <c r="L19" i="1" s="1"/>
  <c r="F19" i="1"/>
  <c r="H19" i="1" s="1"/>
  <c r="N18" i="1"/>
  <c r="P18" i="1" s="1"/>
  <c r="N17" i="1"/>
  <c r="P17" i="1" s="1"/>
  <c r="J17" i="1"/>
  <c r="L17" i="1" s="1"/>
  <c r="N16" i="1"/>
  <c r="P16" i="1" s="1"/>
  <c r="J16" i="1"/>
  <c r="L16" i="1" s="1"/>
  <c r="F16" i="1"/>
  <c r="H16" i="1" s="1"/>
  <c r="N15" i="1"/>
  <c r="P15" i="1" s="1"/>
  <c r="J15" i="1"/>
  <c r="L15" i="1" s="1"/>
  <c r="F15" i="1"/>
  <c r="H15" i="1" s="1"/>
  <c r="N14" i="1"/>
  <c r="P14" i="1" s="1"/>
  <c r="J14" i="1"/>
  <c r="L14" i="1" s="1"/>
  <c r="F14" i="1"/>
  <c r="H14" i="1" s="1"/>
  <c r="N13" i="1"/>
  <c r="P13" i="1" s="1"/>
  <c r="J13" i="1"/>
  <c r="L13" i="1" s="1"/>
  <c r="F13" i="1"/>
  <c r="H13" i="1" s="1"/>
  <c r="N12" i="1"/>
  <c r="P12" i="1" s="1"/>
  <c r="J12" i="1"/>
  <c r="L12" i="1" s="1"/>
  <c r="F12" i="1"/>
  <c r="H12" i="1" s="1"/>
  <c r="N11" i="1"/>
  <c r="P11" i="1" s="1"/>
  <c r="J11" i="1"/>
  <c r="L11" i="1" s="1"/>
  <c r="F11" i="1"/>
  <c r="H11" i="1" s="1"/>
  <c r="N10" i="1"/>
  <c r="P10" i="1" s="1"/>
  <c r="N8" i="1"/>
  <c r="P8" i="1" s="1"/>
  <c r="J8" i="1"/>
  <c r="L8" i="1" s="1"/>
  <c r="F8" i="1"/>
  <c r="H8" i="1" s="1"/>
  <c r="N7" i="1"/>
  <c r="P7" i="1" s="1"/>
  <c r="J7" i="1"/>
  <c r="L7" i="1" s="1"/>
  <c r="F7" i="1"/>
  <c r="H7" i="1" s="1"/>
  <c r="N6" i="1"/>
  <c r="P6" i="1" s="1"/>
  <c r="J6" i="1"/>
  <c r="L6" i="1" s="1"/>
  <c r="F6" i="1"/>
  <c r="H6" i="1" s="1"/>
  <c r="N5" i="1"/>
  <c r="P5" i="1" s="1"/>
  <c r="J5" i="1"/>
  <c r="L5" i="1" s="1"/>
  <c r="F5" i="1"/>
  <c r="H5" i="1" s="1"/>
  <c r="N4" i="1"/>
  <c r="P4" i="1" s="1"/>
  <c r="J4" i="1"/>
  <c r="L4" i="1" s="1"/>
  <c r="F4" i="1"/>
  <c r="H4" i="1" s="1"/>
  <c r="N3" i="1"/>
  <c r="P3" i="1" s="1"/>
  <c r="J3" i="1"/>
  <c r="L3" i="1" s="1"/>
  <c r="F3" i="1"/>
  <c r="H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Miguel Stevsky</author>
  </authors>
  <commentList>
    <comment ref="F1" authorId="0" shapeId="0" xr:uid="{78FB3D15-D353-4AC1-9E26-69DEFFA81A5C}">
      <text>
        <r>
          <rPr>
            <b/>
            <sz val="9"/>
            <color indexed="81"/>
            <rFont val="Tahoma"/>
            <family val="2"/>
          </rPr>
          <t>Курс AED к рублю на 09.01.2023</t>
        </r>
      </text>
    </comment>
    <comment ref="J1" authorId="0" shapeId="0" xr:uid="{5586FF10-54E0-4DED-A8AD-FCF2952C59DA}">
      <text>
        <r>
          <rPr>
            <b/>
            <sz val="9"/>
            <color indexed="81"/>
            <rFont val="Tahoma"/>
            <family val="2"/>
          </rPr>
          <t>Курс AED к рублю на 08.11.2023</t>
        </r>
      </text>
    </comment>
    <comment ref="N1" authorId="0" shapeId="0" xr:uid="{47D59EC0-248F-4E98-95E8-739444B5656C}">
      <text>
        <r>
          <rPr>
            <b/>
            <sz val="9"/>
            <color indexed="81"/>
            <rFont val="Tahoma"/>
            <family val="2"/>
          </rPr>
          <t xml:space="preserve">Курс AED к рублю на 01.05.2024
</t>
        </r>
      </text>
    </comment>
    <comment ref="R1" authorId="0" shapeId="0" xr:uid="{52F40CCC-ED97-40D5-9DD2-F41F6EFE7D28}">
      <text>
        <r>
          <rPr>
            <b/>
            <sz val="9"/>
            <color indexed="81"/>
            <rFont val="Tahoma"/>
            <family val="2"/>
            <charset val="204"/>
          </rPr>
          <t>Курс рубля на январь 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2" authorId="0" shapeId="0" xr:uid="{A22DEFFC-70A4-43C3-AF8F-7FEF19BE6829}">
      <text>
        <r>
          <rPr>
            <b/>
            <sz val="9"/>
            <color indexed="81"/>
            <rFont val="Tahoma"/>
            <charset val="1"/>
          </rPr>
          <t>Стоимость 1ГБ в рублях при покупке в эмиратах по текущему курсу</t>
        </r>
      </text>
    </comment>
    <comment ref="L2" authorId="0" shapeId="0" xr:uid="{88D4267D-4091-41F2-BF62-0C363CC6E953}">
      <text>
        <r>
          <rPr>
            <b/>
            <sz val="9"/>
            <color indexed="81"/>
            <rFont val="Tahoma"/>
            <charset val="1"/>
          </rPr>
          <t>Стоимость 1ГБ в рублях при покупке в эмиратах по текущему курсу</t>
        </r>
      </text>
    </comment>
    <comment ref="P2" authorId="0" shapeId="0" xr:uid="{87288038-D9E7-4953-939E-4A465BED426E}">
      <text>
        <r>
          <rPr>
            <b/>
            <sz val="9"/>
            <color indexed="81"/>
            <rFont val="Tahoma"/>
            <charset val="1"/>
          </rPr>
          <t>Стоимость 1ГБ в рублях при покупке в эмиратах по текущему курсу</t>
        </r>
      </text>
    </comment>
  </commentList>
</comments>
</file>

<file path=xl/sharedStrings.xml><?xml version="1.0" encoding="utf-8"?>
<sst xmlns="http://schemas.openxmlformats.org/spreadsheetml/2006/main" count="343" uniqueCount="125">
  <si>
    <t>Модель</t>
  </si>
  <si>
    <t>Бренд</t>
  </si>
  <si>
    <t>Серия</t>
  </si>
  <si>
    <t>ТБ</t>
  </si>
  <si>
    <t>AED</t>
  </si>
  <si>
    <t>Руб</t>
  </si>
  <si>
    <t>в РФ</t>
  </si>
  <si>
    <t>За 1ГБ</t>
  </si>
  <si>
    <t>Seagate BarraCuda 1TB</t>
  </si>
  <si>
    <t>Seagate</t>
  </si>
  <si>
    <t>Barracuda</t>
  </si>
  <si>
    <t>Seagate BarraCuda 2TB</t>
  </si>
  <si>
    <t>Seagate BarraCuda 3TB</t>
  </si>
  <si>
    <t>Seagate BarraCuda 4TB</t>
  </si>
  <si>
    <t>Seagate BarraCuda 6TB</t>
  </si>
  <si>
    <t>Seagate BarraCuda 8TB</t>
  </si>
  <si>
    <t>Seagate Exos 8TB</t>
  </si>
  <si>
    <t>Exos</t>
  </si>
  <si>
    <t>Seagate Exos 10TB</t>
  </si>
  <si>
    <t>Seagate Exos 12TB</t>
  </si>
  <si>
    <t>Seagate Exos 14TB</t>
  </si>
  <si>
    <t>Seagate Exos 16TB</t>
  </si>
  <si>
    <t>Seagate Exos 18TB</t>
  </si>
  <si>
    <t>Seagate Exos 20TB</t>
  </si>
  <si>
    <t>Seagate Exos 22TB</t>
  </si>
  <si>
    <t>-</t>
  </si>
  <si>
    <t>Seagate Exos 24TB</t>
  </si>
  <si>
    <t>Seagate Expansion 4TB</t>
  </si>
  <si>
    <t>Expansion</t>
  </si>
  <si>
    <t>Seagate Expansion 5TB</t>
  </si>
  <si>
    <t>Seagate Expansion 6TB</t>
  </si>
  <si>
    <t>Seagate Expansion 8TB</t>
  </si>
  <si>
    <t>Seagate Expansion 10TB</t>
  </si>
  <si>
    <t>Seagate Expansion 12TB</t>
  </si>
  <si>
    <t>Seagate Expansion 14TB</t>
  </si>
  <si>
    <t>Seagate Expansion 16TB</t>
  </si>
  <si>
    <t>Seagate Expansion 18TB</t>
  </si>
  <si>
    <t>Seagate Expansion 20TB</t>
  </si>
  <si>
    <t>Seagate Expansion 24TB</t>
  </si>
  <si>
    <t>Seagate One Touch Hub 4TB</t>
  </si>
  <si>
    <t>One Touch Hub</t>
  </si>
  <si>
    <t>Seagate One Touch Hub 6TB</t>
  </si>
  <si>
    <t>Seagate One Touch Hub 8TB</t>
  </si>
  <si>
    <t>Seagate One Touch Hub 10TB</t>
  </si>
  <si>
    <t>Seagate One Touch Hub 12TB</t>
  </si>
  <si>
    <t>Seagate One Touch Hub 14TB</t>
  </si>
  <si>
    <t>Seagate One Touch Hub 16TB</t>
  </si>
  <si>
    <t>Seagate One Touch Hub 18TB</t>
  </si>
  <si>
    <t>Seagate One Touch Hub 20TB</t>
  </si>
  <si>
    <t>Seagate Skyhawk 1TB</t>
  </si>
  <si>
    <t>Skyhawk</t>
  </si>
  <si>
    <t>Seagate Skyhawk 2TB</t>
  </si>
  <si>
    <t>Seagate Skyhawk 4TB</t>
  </si>
  <si>
    <t>Seagate Skyhawk 6TB</t>
  </si>
  <si>
    <t>Seagate Skyhawk 8TB</t>
  </si>
  <si>
    <t>Seagate Skyhawk 10TB</t>
  </si>
  <si>
    <t>Western Digital Blue 1TB</t>
  </si>
  <si>
    <t>WD</t>
  </si>
  <si>
    <t>Blue</t>
  </si>
  <si>
    <t>Western Digital Blue 2TB</t>
  </si>
  <si>
    <t>Western Digital Blue 3TB</t>
  </si>
  <si>
    <t>Western Digital Blue 4TB</t>
  </si>
  <si>
    <t>Western Digital Blue 6TB</t>
  </si>
  <si>
    <t>Western Digital Blue 8TB</t>
  </si>
  <si>
    <t>Western Digital Book 4TB</t>
  </si>
  <si>
    <t>Book</t>
  </si>
  <si>
    <t>Western Digital Book 6TB</t>
  </si>
  <si>
    <t>Western Digital Book 8TB</t>
  </si>
  <si>
    <t>Western Digital Book 10TB</t>
  </si>
  <si>
    <t>Western Digital Book 12TB</t>
  </si>
  <si>
    <t>Western Digital Book 14TB</t>
  </si>
  <si>
    <t>Western Digital Book 16TB</t>
  </si>
  <si>
    <t>Western Digital Book 18TB</t>
  </si>
  <si>
    <t>Western Digital Book 22TB</t>
  </si>
  <si>
    <t>Western Digital Gold 4TB</t>
  </si>
  <si>
    <t>Gold</t>
  </si>
  <si>
    <t>Western Digital Gold 6TB</t>
  </si>
  <si>
    <t>Western Digital Gold 8TB</t>
  </si>
  <si>
    <t>Western Digital Gold 10TB</t>
  </si>
  <si>
    <t>Western Digital Gold 12TB</t>
  </si>
  <si>
    <t>Western Digital Gold 14TB</t>
  </si>
  <si>
    <t>Western Digital Gold 16TB</t>
  </si>
  <si>
    <t>Western Digital Gold 18TB</t>
  </si>
  <si>
    <t xml:space="preserve">Western Digital Purple 1TB </t>
  </si>
  <si>
    <t>Purple</t>
  </si>
  <si>
    <t xml:space="preserve">Western Digital Purple 2TB </t>
  </si>
  <si>
    <t xml:space="preserve">Western Digital Purple 4TB </t>
  </si>
  <si>
    <t xml:space="preserve">Western Digital Purple 6TB </t>
  </si>
  <si>
    <t xml:space="preserve">Western Digital Purple 8TB </t>
  </si>
  <si>
    <t xml:space="preserve">Western Digital Purple 10TB </t>
  </si>
  <si>
    <t xml:space="preserve">Western Digital Purple Pro 22TB </t>
  </si>
  <si>
    <t>Purple Pro</t>
  </si>
  <si>
    <t xml:space="preserve">Western Digital Red Plus 1TB </t>
  </si>
  <si>
    <t>Red plus</t>
  </si>
  <si>
    <t xml:space="preserve">Western Digital Red Plus 2TB </t>
  </si>
  <si>
    <t xml:space="preserve">Western Digital Red Plus 3TB </t>
  </si>
  <si>
    <t xml:space="preserve">Western Digital Red Plus 4TB </t>
  </si>
  <si>
    <t xml:space="preserve">Western Digital Red Plus 6TB </t>
  </si>
  <si>
    <t xml:space="preserve">Western Digital Red Plus 8TB </t>
  </si>
  <si>
    <t>Western Digital Red Plus 10TB</t>
  </si>
  <si>
    <t xml:space="preserve">Western Digital Red Plus 12TB </t>
  </si>
  <si>
    <t xml:space="preserve">Western Digital Red Plus 14TB </t>
  </si>
  <si>
    <t xml:space="preserve">Western Digital Red Plus 16TB </t>
  </si>
  <si>
    <t xml:space="preserve">Western Digital Red Pro 2TB </t>
  </si>
  <si>
    <t>Red Pro</t>
  </si>
  <si>
    <t xml:space="preserve">Western Digital Red Pro 4TB </t>
  </si>
  <si>
    <t xml:space="preserve">Western Digital Red Pro 6TB </t>
  </si>
  <si>
    <t xml:space="preserve">Western Digital Red Pro 8TB </t>
  </si>
  <si>
    <t xml:space="preserve">Western Digital Red Pro 10TB </t>
  </si>
  <si>
    <t xml:space="preserve">Western Digital Red Pro 12TB </t>
  </si>
  <si>
    <t xml:space="preserve">Western Digital Red Pro 14TB </t>
  </si>
  <si>
    <t xml:space="preserve">Western Digital Red Pro 16TB </t>
  </si>
  <si>
    <t xml:space="preserve">Western Digital Red Pro 18TB </t>
  </si>
  <si>
    <t xml:space="preserve">Western Digital Red Pro 20TB </t>
  </si>
  <si>
    <t xml:space="preserve">Western Digital Red Pro 22TB </t>
  </si>
  <si>
    <t>за 1ТБ</t>
  </si>
  <si>
    <t>Seagate Exos 6TB</t>
  </si>
  <si>
    <t>Seagate Skyhawk 20TB</t>
  </si>
  <si>
    <t>Руб.</t>
  </si>
  <si>
    <t>Western Digital Gold 20TB</t>
  </si>
  <si>
    <t>Western Digital Gold 22TB</t>
  </si>
  <si>
    <t xml:space="preserve">Western Digital Purple Pro 12TB </t>
  </si>
  <si>
    <t xml:space="preserve">Western Digital Purple Pro 14TB </t>
  </si>
  <si>
    <t xml:space="preserve">Western Digital Purple Pro 18TB </t>
  </si>
  <si>
    <t xml:space="preserve">Western Digital Red Pro 24TB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</si>
</sst>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  <font>
      <sz val="11"/>
      <color theme="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13FD0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17" fontId="0" fillId="0" borderId="0" xfId="0" applyNumberFormat="1"/>
    <xf numFmtId="0" fontId="2" fillId="2" borderId="0" xfId="0" applyFont="1" applyFill="1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1" fontId="0" fillId="0" borderId="6" xfId="0" applyNumberFormat="1" applyBorder="1"/>
    <xf numFmtId="1" fontId="0" fillId="0" borderId="7" xfId="0" applyNumberFormat="1" applyBorder="1"/>
    <xf numFmtId="2" fontId="0" fillId="0" borderId="9" xfId="0" applyNumberFormat="1" applyBorder="1"/>
    <xf numFmtId="164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 vertical="center"/>
    </xf>
    <xf numFmtId="1" fontId="0" fillId="0" borderId="10" xfId="0" applyNumberFormat="1" applyBorder="1"/>
    <xf numFmtId="1" fontId="0" fillId="0" borderId="11" xfId="0" applyNumberFormat="1" applyBorder="1"/>
    <xf numFmtId="2" fontId="0" fillId="0" borderId="13" xfId="0" applyNumberFormat="1" applyBorder="1"/>
    <xf numFmtId="1" fontId="0" fillId="4" borderId="11" xfId="0" applyNumberFormat="1" applyFill="1" applyBorder="1"/>
    <xf numFmtId="1" fontId="0" fillId="4" borderId="10" xfId="0" applyNumberFormat="1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 vertical="center"/>
    </xf>
    <xf numFmtId="1" fontId="0" fillId="0" borderId="14" xfId="0" applyNumberFormat="1" applyBorder="1"/>
    <xf numFmtId="1" fontId="0" fillId="0" borderId="15" xfId="0" applyNumberFormat="1" applyBorder="1"/>
    <xf numFmtId="2" fontId="0" fillId="0" borderId="17" xfId="0" applyNumberFormat="1" applyBorder="1"/>
    <xf numFmtId="1" fontId="0" fillId="5" borderId="11" xfId="0" applyNumberFormat="1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 vertical="center"/>
    </xf>
    <xf numFmtId="1" fontId="0" fillId="0" borderId="18" xfId="0" applyNumberFormat="1" applyBorder="1"/>
    <xf numFmtId="1" fontId="0" fillId="0" borderId="19" xfId="0" applyNumberFormat="1" applyBorder="1"/>
    <xf numFmtId="2" fontId="0" fillId="0" borderId="21" xfId="0" applyNumberFormat="1" applyBorder="1"/>
    <xf numFmtId="1" fontId="0" fillId="4" borderId="19" xfId="0" applyNumberFormat="1" applyFill="1" applyBorder="1"/>
    <xf numFmtId="2" fontId="0" fillId="6" borderId="13" xfId="0" applyNumberFormat="1" applyFill="1" applyBorder="1"/>
    <xf numFmtId="2" fontId="0" fillId="0" borderId="8" xfId="0" applyNumberFormat="1" applyBorder="1"/>
    <xf numFmtId="2" fontId="0" fillId="0" borderId="12" xfId="0" applyNumberFormat="1" applyBorder="1"/>
    <xf numFmtId="2" fontId="0" fillId="6" borderId="12" xfId="0" applyNumberFormat="1" applyFill="1" applyBorder="1"/>
    <xf numFmtId="2" fontId="0" fillId="0" borderId="16" xfId="0" applyNumberFormat="1" applyBorder="1"/>
    <xf numFmtId="2" fontId="0" fillId="0" borderId="20" xfId="0" applyNumberFormat="1" applyBorder="1"/>
    <xf numFmtId="0" fontId="0" fillId="0" borderId="13" xfId="0" applyBorder="1"/>
    <xf numFmtId="0" fontId="0" fillId="0" borderId="21" xfId="0" applyBorder="1"/>
    <xf numFmtId="0" fontId="0" fillId="0" borderId="9" xfId="0" applyBorder="1"/>
    <xf numFmtId="0" fontId="1" fillId="3" borderId="1" xfId="0" applyFont="1" applyFill="1" applyBorder="1" applyAlignment="1">
      <alignment horizontal="left" vertical="center"/>
    </xf>
    <xf numFmtId="3" fontId="0" fillId="0" borderId="6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3" xfId="0" applyNumberFormat="1" applyBorder="1"/>
    <xf numFmtId="3" fontId="0" fillId="7" borderId="11" xfId="0" applyNumberFormat="1" applyFill="1" applyBorder="1"/>
    <xf numFmtId="3" fontId="0" fillId="4" borderId="7" xfId="0" applyNumberFormat="1" applyFill="1" applyBorder="1"/>
    <xf numFmtId="3" fontId="0" fillId="4" borderId="11" xfId="0" applyNumberFormat="1" applyFill="1" applyBorder="1"/>
    <xf numFmtId="0" fontId="0" fillId="7" borderId="10" xfId="0" applyFill="1" applyBorder="1"/>
    <xf numFmtId="2" fontId="0" fillId="0" borderId="12" xfId="0" applyNumberFormat="1" applyFill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17" xfId="0" applyNumberFormat="1" applyBorder="1"/>
    <xf numFmtId="1" fontId="0" fillId="0" borderId="22" xfId="0" applyNumberFormat="1" applyBorder="1"/>
    <xf numFmtId="1" fontId="0" fillId="0" borderId="23" xfId="0" applyNumberFormat="1" applyBorder="1"/>
    <xf numFmtId="1" fontId="0" fillId="0" borderId="24" xfId="0" applyNumberFormat="1" applyBorder="1"/>
    <xf numFmtId="1" fontId="0" fillId="7" borderId="11" xfId="0" applyNumberFormat="1" applyFill="1" applyBorder="1"/>
    <xf numFmtId="0" fontId="0" fillId="4" borderId="6" xfId="0" applyFill="1" applyBorder="1"/>
    <xf numFmtId="0" fontId="0" fillId="4" borderId="10" xfId="0" applyFill="1" applyBorder="1"/>
    <xf numFmtId="0" fontId="5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3F113-B1D7-4BE0-9C55-A436F5896D7F}">
  <dimension ref="A1:S102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D21" sqref="AD21"/>
    </sheetView>
  </sheetViews>
  <sheetFormatPr defaultRowHeight="15" x14ac:dyDescent="0.25"/>
  <cols>
    <col min="1" max="1" width="35.85546875" customWidth="1"/>
    <col min="2" max="2" width="8.7109375" customWidth="1"/>
    <col min="3" max="3" width="13.42578125" customWidth="1"/>
    <col min="4" max="4" width="5.7109375" style="1" customWidth="1"/>
    <col min="5" max="5" width="7.28515625" hidden="1" customWidth="1"/>
    <col min="6" max="7" width="0" hidden="1" customWidth="1"/>
    <col min="8" max="8" width="8.7109375" hidden="1" customWidth="1"/>
    <col min="9" max="16" width="0" hidden="1" customWidth="1"/>
  </cols>
  <sheetData>
    <row r="1" spans="1:19" ht="15.75" thickBot="1" x14ac:dyDescent="0.3">
      <c r="E1" s="2">
        <v>44927</v>
      </c>
      <c r="F1" s="3">
        <v>19.149999999999999</v>
      </c>
      <c r="I1" s="2">
        <v>45231</v>
      </c>
      <c r="J1" s="3">
        <v>25.16</v>
      </c>
      <c r="M1" s="2">
        <v>45413</v>
      </c>
      <c r="N1" s="3">
        <v>24.99</v>
      </c>
      <c r="Q1" s="2">
        <v>45658</v>
      </c>
      <c r="R1" s="68">
        <v>30</v>
      </c>
    </row>
    <row r="2" spans="1:19" ht="15.75" thickBot="1" x14ac:dyDescent="0.3">
      <c r="A2" s="4" t="s">
        <v>0</v>
      </c>
      <c r="B2" s="5" t="s">
        <v>1</v>
      </c>
      <c r="C2" s="5" t="s">
        <v>2</v>
      </c>
      <c r="D2" s="6" t="s">
        <v>3</v>
      </c>
      <c r="E2" s="7" t="s">
        <v>4</v>
      </c>
      <c r="F2" s="7" t="s">
        <v>5</v>
      </c>
      <c r="G2" s="8" t="s">
        <v>6</v>
      </c>
      <c r="H2" s="9" t="s">
        <v>7</v>
      </c>
      <c r="I2" s="7" t="s">
        <v>4</v>
      </c>
      <c r="J2" s="7" t="s">
        <v>5</v>
      </c>
      <c r="K2" s="8" t="s">
        <v>6</v>
      </c>
      <c r="L2" s="9" t="s">
        <v>7</v>
      </c>
      <c r="M2" s="7" t="s">
        <v>4</v>
      </c>
      <c r="N2" s="7" t="s">
        <v>5</v>
      </c>
      <c r="O2" s="8" t="s">
        <v>6</v>
      </c>
      <c r="P2" s="8" t="s">
        <v>7</v>
      </c>
      <c r="Q2" s="48" t="s">
        <v>4</v>
      </c>
      <c r="R2" s="7" t="s">
        <v>115</v>
      </c>
      <c r="S2" s="9" t="s">
        <v>118</v>
      </c>
    </row>
    <row r="3" spans="1:19" x14ac:dyDescent="0.25">
      <c r="A3" s="66" t="s">
        <v>8</v>
      </c>
      <c r="B3" s="11" t="s">
        <v>9</v>
      </c>
      <c r="C3" s="11" t="s">
        <v>10</v>
      </c>
      <c r="D3" s="12">
        <v>1</v>
      </c>
      <c r="E3" s="13">
        <v>110</v>
      </c>
      <c r="F3" s="14">
        <f t="shared" ref="F3:F16" si="0">E3*$F$1</f>
        <v>2106.5</v>
      </c>
      <c r="G3" s="14">
        <v>3315</v>
      </c>
      <c r="H3" s="15">
        <f t="shared" ref="H3:H84" si="1">F3/D3/1000</f>
        <v>2.1065</v>
      </c>
      <c r="I3" s="13">
        <v>115</v>
      </c>
      <c r="J3" s="14">
        <f t="shared" ref="J3:J8" si="2">I3*$J$1</f>
        <v>2893.4</v>
      </c>
      <c r="K3" s="14">
        <v>4186</v>
      </c>
      <c r="L3" s="16">
        <f t="shared" ref="L3:L8" si="3">J3/D3/1000</f>
        <v>2.8934000000000002</v>
      </c>
      <c r="M3" s="13">
        <v>185</v>
      </c>
      <c r="N3" s="14">
        <f>M3*$N$1</f>
        <v>4623.1499999999996</v>
      </c>
      <c r="O3" s="14">
        <v>4075</v>
      </c>
      <c r="P3" s="40">
        <f t="shared" ref="P3:P8" si="4">N3/D3/1000</f>
        <v>4.6231499999999999</v>
      </c>
      <c r="Q3" s="49">
        <v>179</v>
      </c>
      <c r="R3" s="55">
        <f>Q3/D3</f>
        <v>179</v>
      </c>
      <c r="S3" s="50">
        <f>Q3*$R$1</f>
        <v>5370</v>
      </c>
    </row>
    <row r="4" spans="1:19" x14ac:dyDescent="0.25">
      <c r="A4" s="17" t="s">
        <v>11</v>
      </c>
      <c r="B4" s="18" t="s">
        <v>9</v>
      </c>
      <c r="C4" s="18" t="s">
        <v>10</v>
      </c>
      <c r="D4" s="19">
        <v>2</v>
      </c>
      <c r="E4" s="20">
        <v>185</v>
      </c>
      <c r="F4" s="21">
        <f t="shared" si="0"/>
        <v>3542.7499999999995</v>
      </c>
      <c r="G4" s="21">
        <v>3630</v>
      </c>
      <c r="H4" s="22">
        <f t="shared" si="1"/>
        <v>1.7713749999999997</v>
      </c>
      <c r="I4" s="20">
        <v>180</v>
      </c>
      <c r="J4" s="21">
        <f t="shared" si="2"/>
        <v>4528.8</v>
      </c>
      <c r="K4" s="21">
        <v>5343</v>
      </c>
      <c r="L4" s="22">
        <f t="shared" si="3"/>
        <v>2.2644000000000002</v>
      </c>
      <c r="M4" s="20">
        <v>303</v>
      </c>
      <c r="N4" s="21">
        <f t="shared" ref="N4:N64" si="5">M4*$N$1</f>
        <v>7571.9699999999993</v>
      </c>
      <c r="O4" s="21">
        <v>6047</v>
      </c>
      <c r="P4" s="41">
        <f t="shared" si="4"/>
        <v>3.7859849999999997</v>
      </c>
      <c r="Q4" s="51">
        <v>216</v>
      </c>
      <c r="R4" s="52">
        <f t="shared" ref="R4:R67" si="6">Q4/D4</f>
        <v>108</v>
      </c>
      <c r="S4" s="53">
        <f t="shared" ref="S4:S67" si="7">Q4*$R$1</f>
        <v>6480</v>
      </c>
    </row>
    <row r="5" spans="1:19" x14ac:dyDescent="0.25">
      <c r="A5" s="67" t="s">
        <v>12</v>
      </c>
      <c r="B5" s="18" t="s">
        <v>9</v>
      </c>
      <c r="C5" s="18" t="s">
        <v>10</v>
      </c>
      <c r="D5" s="19">
        <v>3</v>
      </c>
      <c r="E5" s="20">
        <v>313.49</v>
      </c>
      <c r="F5" s="21">
        <f t="shared" si="0"/>
        <v>6003.3334999999997</v>
      </c>
      <c r="G5" s="21">
        <v>7800</v>
      </c>
      <c r="H5" s="22">
        <f t="shared" si="1"/>
        <v>2.0011111666666666</v>
      </c>
      <c r="I5" s="20"/>
      <c r="J5" s="21">
        <f t="shared" si="2"/>
        <v>0</v>
      </c>
      <c r="K5" s="21">
        <v>8635</v>
      </c>
      <c r="L5" s="22">
        <f t="shared" si="3"/>
        <v>0</v>
      </c>
      <c r="M5" s="20">
        <v>437</v>
      </c>
      <c r="N5" s="21">
        <f t="shared" si="5"/>
        <v>10920.63</v>
      </c>
      <c r="O5" s="23"/>
      <c r="P5" s="41">
        <f t="shared" si="4"/>
        <v>3.6402099999999997</v>
      </c>
      <c r="Q5" s="51">
        <v>434</v>
      </c>
      <c r="R5" s="56">
        <f t="shared" si="6"/>
        <v>144.66666666666666</v>
      </c>
      <c r="S5" s="53">
        <f t="shared" si="7"/>
        <v>13020</v>
      </c>
    </row>
    <row r="6" spans="1:19" x14ac:dyDescent="0.25">
      <c r="A6" s="17" t="s">
        <v>13</v>
      </c>
      <c r="B6" s="18" t="s">
        <v>9</v>
      </c>
      <c r="C6" s="18" t="s">
        <v>10</v>
      </c>
      <c r="D6" s="19">
        <v>4</v>
      </c>
      <c r="E6" s="20">
        <v>296</v>
      </c>
      <c r="F6" s="21">
        <f t="shared" si="0"/>
        <v>5668.4</v>
      </c>
      <c r="G6" s="21">
        <v>6430</v>
      </c>
      <c r="H6" s="22">
        <f t="shared" si="1"/>
        <v>1.4170999999999998</v>
      </c>
      <c r="I6" s="20">
        <v>329</v>
      </c>
      <c r="J6" s="21">
        <f t="shared" si="2"/>
        <v>8277.64</v>
      </c>
      <c r="K6" s="21">
        <v>9048</v>
      </c>
      <c r="L6" s="22">
        <f t="shared" si="3"/>
        <v>2.06941</v>
      </c>
      <c r="M6" s="20">
        <v>560</v>
      </c>
      <c r="N6" s="21">
        <f t="shared" si="5"/>
        <v>13994.4</v>
      </c>
      <c r="O6" s="21">
        <v>7825</v>
      </c>
      <c r="P6" s="41">
        <f t="shared" si="4"/>
        <v>3.4985999999999997</v>
      </c>
      <c r="Q6" s="51">
        <v>378</v>
      </c>
      <c r="R6" s="52">
        <f t="shared" si="6"/>
        <v>94.5</v>
      </c>
      <c r="S6" s="53">
        <f t="shared" si="7"/>
        <v>11340</v>
      </c>
    </row>
    <row r="7" spans="1:19" x14ac:dyDescent="0.25">
      <c r="A7" s="17" t="s">
        <v>14</v>
      </c>
      <c r="B7" s="18" t="s">
        <v>9</v>
      </c>
      <c r="C7" s="18" t="s">
        <v>10</v>
      </c>
      <c r="D7" s="19">
        <v>6</v>
      </c>
      <c r="E7" s="20">
        <v>391</v>
      </c>
      <c r="F7" s="21">
        <f t="shared" si="0"/>
        <v>7487.65</v>
      </c>
      <c r="G7" s="21">
        <v>9269</v>
      </c>
      <c r="H7" s="22">
        <f t="shared" si="1"/>
        <v>1.2479416666666665</v>
      </c>
      <c r="I7" s="20">
        <v>718</v>
      </c>
      <c r="J7" s="21">
        <f t="shared" si="2"/>
        <v>18064.88</v>
      </c>
      <c r="K7" s="21">
        <v>12211</v>
      </c>
      <c r="L7" s="22">
        <f t="shared" si="3"/>
        <v>3.0108133333333336</v>
      </c>
      <c r="M7" s="20">
        <v>731</v>
      </c>
      <c r="N7" s="21">
        <f t="shared" si="5"/>
        <v>18267.689999999999</v>
      </c>
      <c r="O7" s="21">
        <v>11051</v>
      </c>
      <c r="P7" s="41">
        <f t="shared" si="4"/>
        <v>3.0446149999999998</v>
      </c>
      <c r="Q7" s="51">
        <v>497</v>
      </c>
      <c r="R7" s="52">
        <f t="shared" si="6"/>
        <v>82.833333333333329</v>
      </c>
      <c r="S7" s="53">
        <f t="shared" si="7"/>
        <v>14910</v>
      </c>
    </row>
    <row r="8" spans="1:19" x14ac:dyDescent="0.25">
      <c r="A8" s="57" t="s">
        <v>15</v>
      </c>
      <c r="B8" s="18" t="s">
        <v>9</v>
      </c>
      <c r="C8" s="18" t="s">
        <v>10</v>
      </c>
      <c r="D8" s="19">
        <v>8</v>
      </c>
      <c r="E8" s="20">
        <v>578</v>
      </c>
      <c r="F8" s="21">
        <f t="shared" si="0"/>
        <v>11068.699999999999</v>
      </c>
      <c r="G8" s="21">
        <v>12649</v>
      </c>
      <c r="H8" s="22">
        <f t="shared" si="1"/>
        <v>1.3835875</v>
      </c>
      <c r="I8" s="20">
        <v>539</v>
      </c>
      <c r="J8" s="21">
        <f t="shared" si="2"/>
        <v>13561.24</v>
      </c>
      <c r="K8" s="21">
        <v>14530</v>
      </c>
      <c r="L8" s="22">
        <f t="shared" si="3"/>
        <v>1.695155</v>
      </c>
      <c r="M8" s="20">
        <v>465</v>
      </c>
      <c r="N8" s="21">
        <f t="shared" si="5"/>
        <v>11620.349999999999</v>
      </c>
      <c r="O8" s="21">
        <v>16870</v>
      </c>
      <c r="P8" s="42">
        <f t="shared" si="4"/>
        <v>1.4525437499999998</v>
      </c>
      <c r="Q8" s="51">
        <v>520</v>
      </c>
      <c r="R8" s="54">
        <f t="shared" si="6"/>
        <v>65</v>
      </c>
      <c r="S8" s="53">
        <f t="shared" si="7"/>
        <v>15600</v>
      </c>
    </row>
    <row r="9" spans="1:19" x14ac:dyDescent="0.25">
      <c r="A9" s="17" t="s">
        <v>116</v>
      </c>
      <c r="B9" s="18" t="s">
        <v>9</v>
      </c>
      <c r="C9" s="18" t="s">
        <v>17</v>
      </c>
      <c r="D9" s="19">
        <v>6</v>
      </c>
      <c r="E9" s="20"/>
      <c r="F9" s="21"/>
      <c r="G9" s="21"/>
      <c r="H9" s="22"/>
      <c r="I9" s="20"/>
      <c r="J9" s="21"/>
      <c r="K9" s="21"/>
      <c r="L9" s="22"/>
      <c r="M9" s="20"/>
      <c r="N9" s="21"/>
      <c r="O9" s="21"/>
      <c r="P9" s="58"/>
      <c r="Q9" s="51">
        <v>750</v>
      </c>
      <c r="R9" s="52">
        <f t="shared" si="6"/>
        <v>125</v>
      </c>
      <c r="S9" s="53">
        <f t="shared" si="7"/>
        <v>22500</v>
      </c>
    </row>
    <row r="10" spans="1:19" x14ac:dyDescent="0.25">
      <c r="A10" s="17" t="s">
        <v>16</v>
      </c>
      <c r="B10" s="18" t="s">
        <v>9</v>
      </c>
      <c r="C10" s="18" t="s">
        <v>17</v>
      </c>
      <c r="D10" s="19">
        <v>8</v>
      </c>
      <c r="E10" s="20"/>
      <c r="F10" s="21"/>
      <c r="G10" s="21"/>
      <c r="H10" s="22"/>
      <c r="I10" s="20"/>
      <c r="J10" s="21"/>
      <c r="K10" s="21"/>
      <c r="L10" s="22"/>
      <c r="M10" s="20">
        <v>649</v>
      </c>
      <c r="N10" s="21">
        <f t="shared" si="5"/>
        <v>16218.509999999998</v>
      </c>
      <c r="O10" s="21">
        <v>16720</v>
      </c>
      <c r="P10" s="41">
        <f>N10/D10/1000</f>
        <v>2.0273137499999998</v>
      </c>
      <c r="Q10" s="51">
        <v>638</v>
      </c>
      <c r="R10" s="52">
        <f t="shared" si="6"/>
        <v>79.75</v>
      </c>
      <c r="S10" s="53">
        <f t="shared" si="7"/>
        <v>19140</v>
      </c>
    </row>
    <row r="11" spans="1:19" x14ac:dyDescent="0.25">
      <c r="A11" s="17" t="s">
        <v>18</v>
      </c>
      <c r="B11" s="18" t="s">
        <v>9</v>
      </c>
      <c r="C11" s="18" t="s">
        <v>17</v>
      </c>
      <c r="D11" s="19">
        <v>10</v>
      </c>
      <c r="E11" s="20">
        <v>939</v>
      </c>
      <c r="F11" s="21">
        <f t="shared" si="0"/>
        <v>17981.849999999999</v>
      </c>
      <c r="G11" s="21">
        <v>20520</v>
      </c>
      <c r="H11" s="22">
        <f t="shared" si="1"/>
        <v>1.7981849999999999</v>
      </c>
      <c r="I11" s="20">
        <v>865</v>
      </c>
      <c r="J11" s="21">
        <f t="shared" ref="J11:J17" si="8">I11*$J$1</f>
        <v>21763.4</v>
      </c>
      <c r="K11" s="21">
        <v>17978</v>
      </c>
      <c r="L11" s="22">
        <f t="shared" ref="L11:L17" si="9">J11/D11/1000</f>
        <v>2.1763400000000002</v>
      </c>
      <c r="M11" s="20">
        <v>909</v>
      </c>
      <c r="N11" s="21">
        <f t="shared" si="5"/>
        <v>22715.91</v>
      </c>
      <c r="O11" s="21">
        <v>24700</v>
      </c>
      <c r="P11" s="41">
        <f t="shared" ref="P11:P72" si="10">N11/D11/1000</f>
        <v>2.2715909999999999</v>
      </c>
      <c r="Q11" s="51">
        <v>894</v>
      </c>
      <c r="R11" s="52">
        <f t="shared" si="6"/>
        <v>89.4</v>
      </c>
      <c r="S11" s="53">
        <f t="shared" si="7"/>
        <v>26820</v>
      </c>
    </row>
    <row r="12" spans="1:19" x14ac:dyDescent="0.25">
      <c r="A12" s="17" t="s">
        <v>19</v>
      </c>
      <c r="B12" s="18" t="s">
        <v>9</v>
      </c>
      <c r="C12" s="18" t="s">
        <v>17</v>
      </c>
      <c r="D12" s="19">
        <v>16</v>
      </c>
      <c r="E12" s="17">
        <v>1199</v>
      </c>
      <c r="F12" s="21">
        <f t="shared" si="0"/>
        <v>22960.85</v>
      </c>
      <c r="G12" s="21">
        <v>20042</v>
      </c>
      <c r="H12" s="22">
        <f t="shared" si="1"/>
        <v>1.4350531249999998</v>
      </c>
      <c r="I12" s="17">
        <v>1547</v>
      </c>
      <c r="J12" s="21">
        <f t="shared" si="8"/>
        <v>38922.519999999997</v>
      </c>
      <c r="K12" s="21">
        <v>19502</v>
      </c>
      <c r="L12" s="22">
        <f t="shared" si="9"/>
        <v>2.4326574999999999</v>
      </c>
      <c r="M12" s="17">
        <v>950</v>
      </c>
      <c r="N12" s="21">
        <f t="shared" si="5"/>
        <v>23740.5</v>
      </c>
      <c r="O12" s="21">
        <v>29598</v>
      </c>
      <c r="P12" s="42">
        <f t="shared" si="10"/>
        <v>1.4837812500000001</v>
      </c>
      <c r="Q12" s="51">
        <v>1160</v>
      </c>
      <c r="R12" s="52">
        <f t="shared" si="6"/>
        <v>72.5</v>
      </c>
      <c r="S12" s="53">
        <f t="shared" si="7"/>
        <v>34800</v>
      </c>
    </row>
    <row r="13" spans="1:19" x14ac:dyDescent="0.25">
      <c r="A13" s="17" t="s">
        <v>20</v>
      </c>
      <c r="B13" s="18" t="s">
        <v>9</v>
      </c>
      <c r="C13" s="18" t="s">
        <v>17</v>
      </c>
      <c r="D13" s="19">
        <v>14</v>
      </c>
      <c r="E13" s="20">
        <v>1137</v>
      </c>
      <c r="F13" s="21">
        <f t="shared" si="0"/>
        <v>21773.55</v>
      </c>
      <c r="G13" s="21">
        <v>21828</v>
      </c>
      <c r="H13" s="22">
        <f t="shared" si="1"/>
        <v>1.5552535714285713</v>
      </c>
      <c r="I13" s="20">
        <v>1344</v>
      </c>
      <c r="J13" s="21">
        <f t="shared" si="8"/>
        <v>33815.040000000001</v>
      </c>
      <c r="K13" s="21">
        <v>21077</v>
      </c>
      <c r="L13" s="22">
        <f t="shared" si="9"/>
        <v>2.4153600000000002</v>
      </c>
      <c r="M13" s="20">
        <v>1099</v>
      </c>
      <c r="N13" s="21">
        <f t="shared" si="5"/>
        <v>27464.01</v>
      </c>
      <c r="O13" s="21">
        <v>24713</v>
      </c>
      <c r="P13" s="41">
        <f t="shared" si="10"/>
        <v>1.9617149999999999</v>
      </c>
      <c r="Q13" s="51">
        <v>1346</v>
      </c>
      <c r="R13" s="52">
        <f t="shared" si="6"/>
        <v>96.142857142857139</v>
      </c>
      <c r="S13" s="53">
        <f t="shared" si="7"/>
        <v>40380</v>
      </c>
    </row>
    <row r="14" spans="1:19" x14ac:dyDescent="0.25">
      <c r="A14" s="17" t="s">
        <v>21</v>
      </c>
      <c r="B14" s="18" t="s">
        <v>9</v>
      </c>
      <c r="C14" s="18" t="s">
        <v>17</v>
      </c>
      <c r="D14" s="19">
        <v>16</v>
      </c>
      <c r="E14" s="17">
        <v>1206</v>
      </c>
      <c r="F14" s="21">
        <f t="shared" si="0"/>
        <v>23094.899999999998</v>
      </c>
      <c r="G14" s="21">
        <v>23562</v>
      </c>
      <c r="H14" s="22">
        <f t="shared" si="1"/>
        <v>1.4434312499999999</v>
      </c>
      <c r="I14" s="17">
        <v>1096</v>
      </c>
      <c r="J14" s="21">
        <f t="shared" si="8"/>
        <v>27575.360000000001</v>
      </c>
      <c r="K14" s="21">
        <v>21188</v>
      </c>
      <c r="L14" s="22">
        <f t="shared" si="9"/>
        <v>1.72346</v>
      </c>
      <c r="M14" s="17">
        <v>1575</v>
      </c>
      <c r="N14" s="21">
        <f t="shared" si="5"/>
        <v>39359.25</v>
      </c>
      <c r="O14" s="21">
        <v>37817</v>
      </c>
      <c r="P14" s="41">
        <f t="shared" si="10"/>
        <v>2.4599531250000002</v>
      </c>
      <c r="Q14" s="51">
        <v>1210</v>
      </c>
      <c r="R14" s="52">
        <f t="shared" si="6"/>
        <v>75.625</v>
      </c>
      <c r="S14" s="53">
        <f t="shared" si="7"/>
        <v>36300</v>
      </c>
    </row>
    <row r="15" spans="1:19" x14ac:dyDescent="0.25">
      <c r="A15" s="17" t="s">
        <v>22</v>
      </c>
      <c r="B15" s="18" t="s">
        <v>9</v>
      </c>
      <c r="C15" s="18" t="s">
        <v>17</v>
      </c>
      <c r="D15" s="19">
        <v>18</v>
      </c>
      <c r="E15" s="17">
        <v>1274</v>
      </c>
      <c r="F15" s="21">
        <f t="shared" si="0"/>
        <v>24397.1</v>
      </c>
      <c r="G15" s="21">
        <v>27389</v>
      </c>
      <c r="H15" s="22">
        <f t="shared" si="1"/>
        <v>1.3553944444444443</v>
      </c>
      <c r="I15" s="17">
        <v>1224</v>
      </c>
      <c r="J15" s="21">
        <f t="shared" si="8"/>
        <v>30795.84</v>
      </c>
      <c r="K15" s="21">
        <v>27757</v>
      </c>
      <c r="L15" s="22">
        <f t="shared" si="9"/>
        <v>1.7108800000000002</v>
      </c>
      <c r="M15" s="17">
        <v>1156</v>
      </c>
      <c r="N15" s="21">
        <f t="shared" si="5"/>
        <v>28888.44</v>
      </c>
      <c r="O15" s="21">
        <v>36839</v>
      </c>
      <c r="P15" s="41">
        <f t="shared" si="10"/>
        <v>1.6049133333333332</v>
      </c>
      <c r="Q15" s="51">
        <v>1298</v>
      </c>
      <c r="R15" s="52">
        <f t="shared" si="6"/>
        <v>72.111111111111114</v>
      </c>
      <c r="S15" s="53">
        <f t="shared" si="7"/>
        <v>38940</v>
      </c>
    </row>
    <row r="16" spans="1:19" x14ac:dyDescent="0.25">
      <c r="A16" s="17" t="s">
        <v>23</v>
      </c>
      <c r="B16" s="18" t="s">
        <v>9</v>
      </c>
      <c r="C16" s="18" t="s">
        <v>17</v>
      </c>
      <c r="D16" s="19">
        <v>20</v>
      </c>
      <c r="E16" s="17">
        <v>1777</v>
      </c>
      <c r="F16" s="21">
        <f t="shared" si="0"/>
        <v>34029.549999999996</v>
      </c>
      <c r="G16" s="21">
        <v>34068</v>
      </c>
      <c r="H16" s="22">
        <f t="shared" si="1"/>
        <v>1.7014774999999998</v>
      </c>
      <c r="I16" s="17">
        <v>1454</v>
      </c>
      <c r="J16" s="21">
        <f t="shared" si="8"/>
        <v>36582.639999999999</v>
      </c>
      <c r="K16" s="21">
        <v>36165</v>
      </c>
      <c r="L16" s="22">
        <f t="shared" si="9"/>
        <v>1.829132</v>
      </c>
      <c r="M16" s="17">
        <v>1347</v>
      </c>
      <c r="N16" s="21">
        <f t="shared" si="5"/>
        <v>33661.53</v>
      </c>
      <c r="O16" s="21">
        <v>38115</v>
      </c>
      <c r="P16" s="41">
        <f t="shared" si="10"/>
        <v>1.6830764999999999</v>
      </c>
      <c r="Q16" s="51">
        <v>1449</v>
      </c>
      <c r="R16" s="52">
        <f t="shared" si="6"/>
        <v>72.45</v>
      </c>
      <c r="S16" s="53">
        <f t="shared" si="7"/>
        <v>43470</v>
      </c>
    </row>
    <row r="17" spans="1:19" x14ac:dyDescent="0.25">
      <c r="A17" s="17" t="s">
        <v>24</v>
      </c>
      <c r="B17" s="18" t="s">
        <v>9</v>
      </c>
      <c r="C17" s="18" t="s">
        <v>17</v>
      </c>
      <c r="D17" s="19">
        <v>22</v>
      </c>
      <c r="E17" s="17"/>
      <c r="F17" s="21"/>
      <c r="G17" s="21"/>
      <c r="H17" s="22"/>
      <c r="I17" s="17">
        <v>1680</v>
      </c>
      <c r="J17" s="21">
        <f t="shared" si="8"/>
        <v>42268.800000000003</v>
      </c>
      <c r="K17" s="21" t="s">
        <v>25</v>
      </c>
      <c r="L17" s="22">
        <f t="shared" si="9"/>
        <v>1.9213090909090911</v>
      </c>
      <c r="M17" s="17">
        <v>1699</v>
      </c>
      <c r="N17" s="21">
        <f t="shared" si="5"/>
        <v>42458.009999999995</v>
      </c>
      <c r="O17" s="21">
        <v>45702</v>
      </c>
      <c r="P17" s="41">
        <f t="shared" si="10"/>
        <v>1.9299095454545452</v>
      </c>
      <c r="Q17" s="51">
        <v>1575</v>
      </c>
      <c r="R17" s="52">
        <f t="shared" si="6"/>
        <v>71.590909090909093</v>
      </c>
      <c r="S17" s="53">
        <f t="shared" si="7"/>
        <v>47250</v>
      </c>
    </row>
    <row r="18" spans="1:19" x14ac:dyDescent="0.25">
      <c r="A18" s="17" t="s">
        <v>26</v>
      </c>
      <c r="B18" s="18" t="s">
        <v>9</v>
      </c>
      <c r="C18" s="18" t="s">
        <v>17</v>
      </c>
      <c r="D18" s="19">
        <v>24</v>
      </c>
      <c r="E18" s="17"/>
      <c r="F18" s="21"/>
      <c r="G18" s="21"/>
      <c r="H18" s="22"/>
      <c r="I18" s="17"/>
      <c r="J18" s="21"/>
      <c r="K18" s="21"/>
      <c r="L18" s="22"/>
      <c r="M18" s="17">
        <v>1999</v>
      </c>
      <c r="N18" s="21">
        <f t="shared" si="5"/>
        <v>49955.009999999995</v>
      </c>
      <c r="O18" s="23"/>
      <c r="P18" s="41">
        <f t="shared" si="10"/>
        <v>2.0814587499999999</v>
      </c>
      <c r="Q18" s="51">
        <v>2174</v>
      </c>
      <c r="R18" s="52">
        <f t="shared" si="6"/>
        <v>90.583333333333329</v>
      </c>
      <c r="S18" s="53">
        <f t="shared" si="7"/>
        <v>65220</v>
      </c>
    </row>
    <row r="19" spans="1:19" x14ac:dyDescent="0.25">
      <c r="A19" s="17" t="s">
        <v>27</v>
      </c>
      <c r="B19" s="18" t="s">
        <v>9</v>
      </c>
      <c r="C19" s="18" t="s">
        <v>28</v>
      </c>
      <c r="D19" s="19">
        <v>4</v>
      </c>
      <c r="E19" s="20">
        <v>325</v>
      </c>
      <c r="F19" s="21">
        <f t="shared" ref="F19:F26" si="11">E19*$F$1</f>
        <v>6223.7499999999991</v>
      </c>
      <c r="G19" s="21">
        <v>9630</v>
      </c>
      <c r="H19" s="22">
        <f>F19/D19/1000</f>
        <v>1.5559374999999998</v>
      </c>
      <c r="I19" s="20">
        <v>610</v>
      </c>
      <c r="J19" s="21">
        <f t="shared" ref="J19:J27" si="12">I19*$J$1</f>
        <v>15347.6</v>
      </c>
      <c r="K19" s="21">
        <v>13200</v>
      </c>
      <c r="L19" s="22">
        <f t="shared" ref="L19:L27" si="13">J19/D19/1000</f>
        <v>3.8369</v>
      </c>
      <c r="M19" s="20">
        <v>416</v>
      </c>
      <c r="N19" s="21">
        <f>M19*$N$1</f>
        <v>10395.84</v>
      </c>
      <c r="O19" s="21">
        <v>14146</v>
      </c>
      <c r="P19" s="41">
        <f t="shared" si="10"/>
        <v>2.5989599999999999</v>
      </c>
      <c r="Q19" s="51">
        <v>369</v>
      </c>
      <c r="R19" s="52">
        <f t="shared" si="6"/>
        <v>92.25</v>
      </c>
      <c r="S19" s="53">
        <f t="shared" si="7"/>
        <v>11070</v>
      </c>
    </row>
    <row r="20" spans="1:19" x14ac:dyDescent="0.25">
      <c r="A20" s="17" t="s">
        <v>29</v>
      </c>
      <c r="B20" s="18" t="s">
        <v>9</v>
      </c>
      <c r="C20" s="18" t="s">
        <v>28</v>
      </c>
      <c r="D20" s="19">
        <v>5</v>
      </c>
      <c r="E20" s="20">
        <v>369</v>
      </c>
      <c r="F20" s="21">
        <f t="shared" si="11"/>
        <v>7066.3499999999995</v>
      </c>
      <c r="G20" s="21">
        <v>11390</v>
      </c>
      <c r="H20" s="22">
        <f>F20/D20/1000</f>
        <v>1.41327</v>
      </c>
      <c r="I20" s="20">
        <v>439</v>
      </c>
      <c r="J20" s="21">
        <f t="shared" si="12"/>
        <v>11045.24</v>
      </c>
      <c r="K20" s="21">
        <v>14865</v>
      </c>
      <c r="L20" s="22">
        <f t="shared" si="13"/>
        <v>2.2090479999999997</v>
      </c>
      <c r="M20" s="24"/>
      <c r="N20" s="21"/>
      <c r="O20" s="23"/>
      <c r="P20" s="41"/>
      <c r="Q20" s="51">
        <v>421</v>
      </c>
      <c r="R20" s="52">
        <f t="shared" si="6"/>
        <v>84.2</v>
      </c>
      <c r="S20" s="53">
        <f t="shared" si="7"/>
        <v>12630</v>
      </c>
    </row>
    <row r="21" spans="1:19" x14ac:dyDescent="0.25">
      <c r="A21" s="17" t="s">
        <v>30</v>
      </c>
      <c r="B21" s="18" t="s">
        <v>9</v>
      </c>
      <c r="C21" s="18" t="s">
        <v>28</v>
      </c>
      <c r="D21" s="19">
        <v>6</v>
      </c>
      <c r="E21" s="20">
        <v>477</v>
      </c>
      <c r="F21" s="21">
        <f t="shared" si="11"/>
        <v>9134.5499999999993</v>
      </c>
      <c r="G21" s="21">
        <v>16430</v>
      </c>
      <c r="H21" s="22">
        <f>F21/D21/1000</f>
        <v>1.5224249999999999</v>
      </c>
      <c r="I21" s="20">
        <v>469</v>
      </c>
      <c r="J21" s="21">
        <f t="shared" si="12"/>
        <v>11800.04</v>
      </c>
      <c r="K21" s="21">
        <v>16062</v>
      </c>
      <c r="L21" s="22">
        <f t="shared" si="13"/>
        <v>1.9666733333333335</v>
      </c>
      <c r="M21" s="20">
        <v>534</v>
      </c>
      <c r="N21" s="21">
        <f>M21*$N$1</f>
        <v>13344.66</v>
      </c>
      <c r="O21" s="21">
        <v>21945</v>
      </c>
      <c r="P21" s="41">
        <f t="shared" si="10"/>
        <v>2.22411</v>
      </c>
      <c r="Q21" s="51">
        <v>439</v>
      </c>
      <c r="R21" s="52">
        <f t="shared" si="6"/>
        <v>73.166666666666671</v>
      </c>
      <c r="S21" s="53">
        <f t="shared" si="7"/>
        <v>13170</v>
      </c>
    </row>
    <row r="22" spans="1:19" x14ac:dyDescent="0.25">
      <c r="A22" s="17" t="s">
        <v>31</v>
      </c>
      <c r="B22" s="18" t="s">
        <v>9</v>
      </c>
      <c r="C22" s="18" t="s">
        <v>28</v>
      </c>
      <c r="D22" s="19">
        <v>8</v>
      </c>
      <c r="E22" s="20">
        <v>619</v>
      </c>
      <c r="F22" s="21">
        <f t="shared" si="11"/>
        <v>11853.849999999999</v>
      </c>
      <c r="G22" s="21">
        <v>18606</v>
      </c>
      <c r="H22" s="22">
        <f>F22/D22/1000</f>
        <v>1.4817312499999997</v>
      </c>
      <c r="I22" s="20">
        <v>619</v>
      </c>
      <c r="J22" s="21">
        <f t="shared" si="12"/>
        <v>15574.04</v>
      </c>
      <c r="K22" s="21">
        <v>19552</v>
      </c>
      <c r="L22" s="22">
        <f t="shared" si="13"/>
        <v>1.946755</v>
      </c>
      <c r="M22" s="20">
        <v>579</v>
      </c>
      <c r="N22" s="21">
        <f>M22*$N$1</f>
        <v>14469.21</v>
      </c>
      <c r="O22" s="21">
        <v>22719</v>
      </c>
      <c r="P22" s="41">
        <f t="shared" si="10"/>
        <v>1.8086512499999998</v>
      </c>
      <c r="Q22" s="51">
        <v>619</v>
      </c>
      <c r="R22" s="52">
        <f t="shared" si="6"/>
        <v>77.375</v>
      </c>
      <c r="S22" s="53">
        <f t="shared" si="7"/>
        <v>18570</v>
      </c>
    </row>
    <row r="23" spans="1:19" x14ac:dyDescent="0.25">
      <c r="A23" s="17" t="s">
        <v>32</v>
      </c>
      <c r="B23" s="18" t="s">
        <v>9</v>
      </c>
      <c r="C23" s="18" t="s">
        <v>28</v>
      </c>
      <c r="D23" s="19">
        <v>10</v>
      </c>
      <c r="E23" s="20">
        <v>799</v>
      </c>
      <c r="F23" s="21">
        <f t="shared" si="11"/>
        <v>15300.849999999999</v>
      </c>
      <c r="G23" s="21">
        <v>20130</v>
      </c>
      <c r="H23" s="22">
        <f t="shared" si="1"/>
        <v>1.5300849999999999</v>
      </c>
      <c r="I23" s="20">
        <v>799</v>
      </c>
      <c r="J23" s="21">
        <f t="shared" si="12"/>
        <v>20102.84</v>
      </c>
      <c r="K23" s="21">
        <v>27430</v>
      </c>
      <c r="L23" s="22">
        <f t="shared" si="13"/>
        <v>2.010284</v>
      </c>
      <c r="M23" s="20">
        <v>859</v>
      </c>
      <c r="N23" s="21">
        <f t="shared" si="5"/>
        <v>21466.41</v>
      </c>
      <c r="O23" s="21">
        <v>29240</v>
      </c>
      <c r="P23" s="41">
        <f t="shared" si="10"/>
        <v>2.1466410000000002</v>
      </c>
      <c r="Q23" s="51">
        <v>829</v>
      </c>
      <c r="R23" s="52">
        <f t="shared" si="6"/>
        <v>82.9</v>
      </c>
      <c r="S23" s="53">
        <f t="shared" si="7"/>
        <v>24870</v>
      </c>
    </row>
    <row r="24" spans="1:19" x14ac:dyDescent="0.25">
      <c r="A24" s="17" t="s">
        <v>33</v>
      </c>
      <c r="B24" s="18" t="s">
        <v>9</v>
      </c>
      <c r="C24" s="18" t="s">
        <v>28</v>
      </c>
      <c r="D24" s="19">
        <v>12</v>
      </c>
      <c r="E24" s="20">
        <v>888</v>
      </c>
      <c r="F24" s="21">
        <f t="shared" si="11"/>
        <v>17005.199999999997</v>
      </c>
      <c r="G24" s="21">
        <v>22490</v>
      </c>
      <c r="H24" s="22">
        <f t="shared" si="1"/>
        <v>1.4170999999999996</v>
      </c>
      <c r="I24" s="20">
        <v>949</v>
      </c>
      <c r="J24" s="21">
        <f t="shared" si="12"/>
        <v>23876.84</v>
      </c>
      <c r="K24" s="21">
        <v>30357</v>
      </c>
      <c r="L24" s="22">
        <f t="shared" si="13"/>
        <v>1.9897366666666667</v>
      </c>
      <c r="M24" s="20">
        <v>949</v>
      </c>
      <c r="N24" s="21">
        <f t="shared" si="5"/>
        <v>23715.51</v>
      </c>
      <c r="O24" s="21">
        <v>34774</v>
      </c>
      <c r="P24" s="41">
        <f t="shared" si="10"/>
        <v>1.9762924999999998</v>
      </c>
      <c r="Q24" s="51">
        <v>949</v>
      </c>
      <c r="R24" s="52">
        <f t="shared" si="6"/>
        <v>79.083333333333329</v>
      </c>
      <c r="S24" s="53">
        <f t="shared" si="7"/>
        <v>28470</v>
      </c>
    </row>
    <row r="25" spans="1:19" x14ac:dyDescent="0.25">
      <c r="A25" s="17" t="s">
        <v>34</v>
      </c>
      <c r="B25" s="18" t="s">
        <v>9</v>
      </c>
      <c r="C25" s="18" t="s">
        <v>28</v>
      </c>
      <c r="D25" s="19">
        <v>14</v>
      </c>
      <c r="E25" s="20">
        <v>1099</v>
      </c>
      <c r="F25" s="21">
        <f t="shared" si="11"/>
        <v>21045.85</v>
      </c>
      <c r="G25" s="21">
        <v>27990</v>
      </c>
      <c r="H25" s="22">
        <f t="shared" si="1"/>
        <v>1.5032749999999999</v>
      </c>
      <c r="I25" s="20">
        <v>1049</v>
      </c>
      <c r="J25" s="21">
        <f t="shared" si="12"/>
        <v>26392.84</v>
      </c>
      <c r="K25" s="21">
        <v>33133</v>
      </c>
      <c r="L25" s="22">
        <f t="shared" si="13"/>
        <v>1.885202857142857</v>
      </c>
      <c r="M25" s="20">
        <v>989</v>
      </c>
      <c r="N25" s="21">
        <f t="shared" si="5"/>
        <v>24715.109999999997</v>
      </c>
      <c r="O25" s="21">
        <v>34954</v>
      </c>
      <c r="P25" s="41">
        <f t="shared" si="10"/>
        <v>1.7653649999999999</v>
      </c>
      <c r="Q25" s="51">
        <v>1008</v>
      </c>
      <c r="R25" s="52">
        <f t="shared" si="6"/>
        <v>72</v>
      </c>
      <c r="S25" s="53">
        <f t="shared" si="7"/>
        <v>30240</v>
      </c>
    </row>
    <row r="26" spans="1:19" x14ac:dyDescent="0.25">
      <c r="A26" s="57" t="s">
        <v>35</v>
      </c>
      <c r="B26" s="18" t="s">
        <v>9</v>
      </c>
      <c r="C26" s="18" t="s">
        <v>28</v>
      </c>
      <c r="D26" s="19">
        <v>16</v>
      </c>
      <c r="E26" s="20">
        <v>1386</v>
      </c>
      <c r="F26" s="21">
        <f t="shared" si="11"/>
        <v>26541.899999999998</v>
      </c>
      <c r="G26" s="21">
        <v>45113</v>
      </c>
      <c r="H26" s="22">
        <f t="shared" si="1"/>
        <v>1.6588687499999999</v>
      </c>
      <c r="I26" s="20">
        <v>1178</v>
      </c>
      <c r="J26" s="21">
        <f t="shared" si="12"/>
        <v>29638.48</v>
      </c>
      <c r="K26" s="21">
        <v>38036</v>
      </c>
      <c r="L26" s="22">
        <f t="shared" si="13"/>
        <v>1.8524050000000001</v>
      </c>
      <c r="M26" s="20">
        <v>1174</v>
      </c>
      <c r="N26" s="21">
        <f t="shared" si="5"/>
        <v>29338.26</v>
      </c>
      <c r="O26" s="21">
        <v>42555</v>
      </c>
      <c r="P26" s="41">
        <f t="shared" si="10"/>
        <v>1.8336412499999999</v>
      </c>
      <c r="Q26" s="51">
        <v>887</v>
      </c>
      <c r="R26" s="54">
        <f t="shared" si="6"/>
        <v>55.4375</v>
      </c>
      <c r="S26" s="53">
        <f t="shared" si="7"/>
        <v>26610</v>
      </c>
    </row>
    <row r="27" spans="1:19" x14ac:dyDescent="0.25">
      <c r="A27" s="17" t="s">
        <v>36</v>
      </c>
      <c r="B27" s="18" t="s">
        <v>9</v>
      </c>
      <c r="C27" s="18" t="s">
        <v>28</v>
      </c>
      <c r="D27" s="19">
        <v>18</v>
      </c>
      <c r="E27" s="20"/>
      <c r="F27" s="21"/>
      <c r="G27" s="21"/>
      <c r="H27" s="22"/>
      <c r="I27" s="20">
        <v>1449</v>
      </c>
      <c r="J27" s="21">
        <f t="shared" si="12"/>
        <v>36456.840000000004</v>
      </c>
      <c r="K27" s="21">
        <v>51311</v>
      </c>
      <c r="L27" s="22">
        <f t="shared" si="13"/>
        <v>2.0253800000000002</v>
      </c>
      <c r="M27" s="20">
        <v>1449</v>
      </c>
      <c r="N27" s="21">
        <f t="shared" si="5"/>
        <v>36210.509999999995</v>
      </c>
      <c r="O27" s="21">
        <v>52490</v>
      </c>
      <c r="P27" s="41">
        <f t="shared" si="10"/>
        <v>2.0116949999999996</v>
      </c>
      <c r="Q27" s="51">
        <v>1299</v>
      </c>
      <c r="R27" s="52">
        <f t="shared" si="6"/>
        <v>72.166666666666671</v>
      </c>
      <c r="S27" s="53">
        <f t="shared" si="7"/>
        <v>38970</v>
      </c>
    </row>
    <row r="28" spans="1:19" x14ac:dyDescent="0.25">
      <c r="A28" s="57" t="s">
        <v>37</v>
      </c>
      <c r="B28" s="18" t="s">
        <v>9</v>
      </c>
      <c r="C28" s="18" t="s">
        <v>28</v>
      </c>
      <c r="D28" s="19">
        <v>20</v>
      </c>
      <c r="E28" s="20"/>
      <c r="F28" s="21"/>
      <c r="G28" s="21"/>
      <c r="H28" s="22"/>
      <c r="I28" s="20"/>
      <c r="J28" s="21"/>
      <c r="K28" s="21"/>
      <c r="L28" s="22"/>
      <c r="M28" s="20">
        <v>1649</v>
      </c>
      <c r="N28" s="21">
        <f t="shared" si="5"/>
        <v>41208.509999999995</v>
      </c>
      <c r="O28" s="23"/>
      <c r="P28" s="41">
        <f t="shared" si="10"/>
        <v>2.0604255</v>
      </c>
      <c r="Q28" s="51">
        <v>1399</v>
      </c>
      <c r="R28" s="54">
        <f t="shared" si="6"/>
        <v>69.95</v>
      </c>
      <c r="S28" s="53">
        <f t="shared" si="7"/>
        <v>41970</v>
      </c>
    </row>
    <row r="29" spans="1:19" x14ac:dyDescent="0.25">
      <c r="A29" s="17" t="s">
        <v>38</v>
      </c>
      <c r="B29" s="18" t="s">
        <v>9</v>
      </c>
      <c r="C29" s="18" t="s">
        <v>28</v>
      </c>
      <c r="D29" s="19">
        <v>24</v>
      </c>
      <c r="E29" s="20"/>
      <c r="F29" s="21"/>
      <c r="G29" s="21"/>
      <c r="H29" s="22"/>
      <c r="I29" s="20"/>
      <c r="J29" s="21"/>
      <c r="K29" s="21"/>
      <c r="L29" s="22"/>
      <c r="M29" s="20">
        <v>2049</v>
      </c>
      <c r="N29" s="21">
        <f t="shared" si="5"/>
        <v>51204.509999999995</v>
      </c>
      <c r="O29" s="23"/>
      <c r="P29" s="41">
        <f t="shared" si="10"/>
        <v>2.1335212499999998</v>
      </c>
      <c r="Q29" s="51">
        <v>1965</v>
      </c>
      <c r="R29" s="52">
        <f t="shared" si="6"/>
        <v>81.875</v>
      </c>
      <c r="S29" s="53">
        <f t="shared" si="7"/>
        <v>58950</v>
      </c>
    </row>
    <row r="30" spans="1:19" x14ac:dyDescent="0.25">
      <c r="A30" s="17" t="s">
        <v>39</v>
      </c>
      <c r="B30" s="18" t="s">
        <v>9</v>
      </c>
      <c r="C30" s="18" t="s">
        <v>40</v>
      </c>
      <c r="D30" s="19">
        <v>4</v>
      </c>
      <c r="E30" s="20">
        <v>379</v>
      </c>
      <c r="F30" s="21">
        <f>E30*$F$1</f>
        <v>7257.8499999999995</v>
      </c>
      <c r="G30" s="21" t="s">
        <v>25</v>
      </c>
      <c r="H30" s="22">
        <f>F30/D30/1000</f>
        <v>1.8144624999999999</v>
      </c>
      <c r="I30" s="20">
        <v>439</v>
      </c>
      <c r="J30" s="21">
        <f t="shared" ref="J30:J51" si="14">I30*$J$1</f>
        <v>11045.24</v>
      </c>
      <c r="K30" s="21">
        <v>12438</v>
      </c>
      <c r="L30" s="22">
        <f t="shared" ref="L30:L51" si="15">J30/D30/1000</f>
        <v>2.7613099999999999</v>
      </c>
      <c r="M30" s="20">
        <v>418</v>
      </c>
      <c r="N30" s="21">
        <f>M30*$N$1</f>
        <v>10445.82</v>
      </c>
      <c r="O30" s="21">
        <v>12734</v>
      </c>
      <c r="P30" s="41">
        <f t="shared" si="10"/>
        <v>2.6114549999999999</v>
      </c>
      <c r="Q30" s="51" t="s">
        <v>25</v>
      </c>
      <c r="R30" s="52" t="s">
        <v>25</v>
      </c>
      <c r="S30" s="53" t="s">
        <v>25</v>
      </c>
    </row>
    <row r="31" spans="1:19" x14ac:dyDescent="0.25">
      <c r="A31" s="17" t="s">
        <v>41</v>
      </c>
      <c r="B31" s="18" t="s">
        <v>9</v>
      </c>
      <c r="C31" s="18" t="s">
        <v>40</v>
      </c>
      <c r="D31" s="19">
        <v>6</v>
      </c>
      <c r="E31" s="20">
        <v>479</v>
      </c>
      <c r="F31" s="21">
        <f>E31*$F$1</f>
        <v>9172.8499999999985</v>
      </c>
      <c r="G31" s="21">
        <v>21488</v>
      </c>
      <c r="H31" s="22">
        <f>F31/D31/1000</f>
        <v>1.5288083333333331</v>
      </c>
      <c r="I31" s="20">
        <v>549</v>
      </c>
      <c r="J31" s="21">
        <f t="shared" si="14"/>
        <v>13812.84</v>
      </c>
      <c r="K31" s="21">
        <v>16907</v>
      </c>
      <c r="L31" s="22">
        <f t="shared" si="15"/>
        <v>2.3021400000000001</v>
      </c>
      <c r="M31" s="20">
        <v>549</v>
      </c>
      <c r="N31" s="21">
        <f>M31*$N$1</f>
        <v>13719.509999999998</v>
      </c>
      <c r="O31" s="21">
        <v>19984</v>
      </c>
      <c r="P31" s="41">
        <f t="shared" si="10"/>
        <v>2.2865849999999996</v>
      </c>
      <c r="Q31" s="51">
        <v>549</v>
      </c>
      <c r="R31" s="52">
        <f t="shared" si="6"/>
        <v>91.5</v>
      </c>
      <c r="S31" s="53">
        <f t="shared" si="7"/>
        <v>16470</v>
      </c>
    </row>
    <row r="32" spans="1:19" x14ac:dyDescent="0.25">
      <c r="A32" s="17" t="s">
        <v>42</v>
      </c>
      <c r="B32" s="18" t="s">
        <v>9</v>
      </c>
      <c r="C32" s="18" t="s">
        <v>40</v>
      </c>
      <c r="D32" s="19">
        <v>8</v>
      </c>
      <c r="E32" s="20">
        <v>588</v>
      </c>
      <c r="F32" s="21">
        <f>E32*$F$1</f>
        <v>11260.199999999999</v>
      </c>
      <c r="G32" s="21">
        <v>21240</v>
      </c>
      <c r="H32" s="22">
        <f>F32/D32/1000</f>
        <v>1.4075249999999999</v>
      </c>
      <c r="I32" s="20">
        <v>639</v>
      </c>
      <c r="J32" s="21">
        <f t="shared" si="14"/>
        <v>16077.24</v>
      </c>
      <c r="K32" s="21">
        <v>21566</v>
      </c>
      <c r="L32" s="22">
        <f t="shared" si="15"/>
        <v>2.009655</v>
      </c>
      <c r="M32" s="20">
        <v>639</v>
      </c>
      <c r="N32" s="21">
        <f>M32*$N$1</f>
        <v>15968.609999999999</v>
      </c>
      <c r="O32" s="21">
        <v>24054</v>
      </c>
      <c r="P32" s="41">
        <f t="shared" si="10"/>
        <v>1.9960762499999998</v>
      </c>
      <c r="Q32" s="51">
        <v>649</v>
      </c>
      <c r="R32" s="52">
        <f t="shared" si="6"/>
        <v>81.125</v>
      </c>
      <c r="S32" s="53">
        <f t="shared" si="7"/>
        <v>19470</v>
      </c>
    </row>
    <row r="33" spans="1:19" x14ac:dyDescent="0.25">
      <c r="A33" s="17" t="s">
        <v>43</v>
      </c>
      <c r="B33" s="18" t="s">
        <v>9</v>
      </c>
      <c r="C33" s="18" t="s">
        <v>40</v>
      </c>
      <c r="D33" s="19">
        <v>10</v>
      </c>
      <c r="E33" s="20">
        <v>799</v>
      </c>
      <c r="F33" s="21">
        <f t="shared" ref="F33:F51" si="16">E33*$F$1</f>
        <v>15300.849999999999</v>
      </c>
      <c r="G33" s="21">
        <v>22990</v>
      </c>
      <c r="H33" s="22">
        <f t="shared" si="1"/>
        <v>1.5300849999999999</v>
      </c>
      <c r="I33" s="20"/>
      <c r="J33" s="21">
        <f t="shared" si="14"/>
        <v>0</v>
      </c>
      <c r="K33" s="21">
        <v>30158</v>
      </c>
      <c r="L33" s="22">
        <f t="shared" si="15"/>
        <v>0</v>
      </c>
      <c r="M33" s="20">
        <v>819</v>
      </c>
      <c r="N33" s="21">
        <f t="shared" si="5"/>
        <v>20466.809999999998</v>
      </c>
      <c r="O33" s="21">
        <v>30156</v>
      </c>
      <c r="P33" s="41">
        <f t="shared" si="10"/>
        <v>2.046681</v>
      </c>
      <c r="Q33" s="51">
        <v>779</v>
      </c>
      <c r="R33" s="52">
        <f t="shared" si="6"/>
        <v>77.900000000000006</v>
      </c>
      <c r="S33" s="53">
        <f t="shared" si="7"/>
        <v>23370</v>
      </c>
    </row>
    <row r="34" spans="1:19" x14ac:dyDescent="0.25">
      <c r="A34" s="17" t="s">
        <v>44</v>
      </c>
      <c r="B34" s="18" t="s">
        <v>9</v>
      </c>
      <c r="C34" s="18" t="s">
        <v>40</v>
      </c>
      <c r="D34" s="19">
        <v>12</v>
      </c>
      <c r="E34" s="20">
        <v>933</v>
      </c>
      <c r="F34" s="21">
        <f t="shared" si="16"/>
        <v>17866.949999999997</v>
      </c>
      <c r="G34" s="21">
        <v>26990</v>
      </c>
      <c r="H34" s="22">
        <f t="shared" si="1"/>
        <v>1.4889124999999996</v>
      </c>
      <c r="I34" s="20">
        <v>969</v>
      </c>
      <c r="J34" s="21">
        <f t="shared" si="14"/>
        <v>24380.04</v>
      </c>
      <c r="K34" s="21">
        <v>29556</v>
      </c>
      <c r="L34" s="22">
        <f t="shared" si="15"/>
        <v>2.0316700000000001</v>
      </c>
      <c r="M34" s="20">
        <v>956</v>
      </c>
      <c r="N34" s="21">
        <f t="shared" si="5"/>
        <v>23890.44</v>
      </c>
      <c r="O34" s="21">
        <v>36976</v>
      </c>
      <c r="P34" s="41">
        <f t="shared" si="10"/>
        <v>1.9908699999999999</v>
      </c>
      <c r="Q34" s="51">
        <v>969</v>
      </c>
      <c r="R34" s="52">
        <f t="shared" si="6"/>
        <v>80.75</v>
      </c>
      <c r="S34" s="53">
        <f t="shared" si="7"/>
        <v>29070</v>
      </c>
    </row>
    <row r="35" spans="1:19" x14ac:dyDescent="0.25">
      <c r="A35" s="17" t="s">
        <v>45</v>
      </c>
      <c r="B35" s="18" t="s">
        <v>9</v>
      </c>
      <c r="C35" s="18" t="s">
        <v>40</v>
      </c>
      <c r="D35" s="19">
        <v>14</v>
      </c>
      <c r="E35" s="20">
        <v>1099</v>
      </c>
      <c r="F35" s="21">
        <f t="shared" si="16"/>
        <v>21045.85</v>
      </c>
      <c r="G35" s="21">
        <v>33190</v>
      </c>
      <c r="H35" s="22">
        <f t="shared" si="1"/>
        <v>1.5032749999999999</v>
      </c>
      <c r="I35" s="20">
        <v>1159</v>
      </c>
      <c r="J35" s="21">
        <f t="shared" si="14"/>
        <v>29160.44</v>
      </c>
      <c r="K35" s="21">
        <v>34504</v>
      </c>
      <c r="L35" s="22">
        <f t="shared" si="15"/>
        <v>2.0828885714285712</v>
      </c>
      <c r="M35" s="20">
        <v>1100</v>
      </c>
      <c r="N35" s="21">
        <f t="shared" si="5"/>
        <v>27489</v>
      </c>
      <c r="O35" s="21">
        <v>52097</v>
      </c>
      <c r="P35" s="41">
        <f t="shared" si="10"/>
        <v>1.9635</v>
      </c>
      <c r="Q35" s="51">
        <v>1028</v>
      </c>
      <c r="R35" s="52">
        <f t="shared" si="6"/>
        <v>73.428571428571431</v>
      </c>
      <c r="S35" s="53">
        <f t="shared" si="7"/>
        <v>30840</v>
      </c>
    </row>
    <row r="36" spans="1:19" x14ac:dyDescent="0.25">
      <c r="A36" s="17" t="s">
        <v>46</v>
      </c>
      <c r="B36" s="18" t="s">
        <v>9</v>
      </c>
      <c r="C36" s="18" t="s">
        <v>40</v>
      </c>
      <c r="D36" s="19">
        <v>16</v>
      </c>
      <c r="E36" s="20">
        <v>1374</v>
      </c>
      <c r="F36" s="21">
        <f t="shared" si="16"/>
        <v>26312.1</v>
      </c>
      <c r="G36" s="21">
        <v>40640</v>
      </c>
      <c r="H36" s="22">
        <f t="shared" si="1"/>
        <v>1.6445062499999998</v>
      </c>
      <c r="I36" s="20">
        <v>1269</v>
      </c>
      <c r="J36" s="21">
        <f t="shared" si="14"/>
        <v>31928.04</v>
      </c>
      <c r="K36" s="21" t="s">
        <v>25</v>
      </c>
      <c r="L36" s="22">
        <f t="shared" si="15"/>
        <v>1.9955025</v>
      </c>
      <c r="M36" s="20">
        <v>1269</v>
      </c>
      <c r="N36" s="21">
        <f t="shared" si="5"/>
        <v>31712.309999999998</v>
      </c>
      <c r="O36" s="21">
        <v>42990</v>
      </c>
      <c r="P36" s="41">
        <f t="shared" si="10"/>
        <v>1.9820193749999999</v>
      </c>
      <c r="Q36" s="51">
        <v>1149</v>
      </c>
      <c r="R36" s="52">
        <f t="shared" si="6"/>
        <v>71.8125</v>
      </c>
      <c r="S36" s="53">
        <f t="shared" si="7"/>
        <v>34470</v>
      </c>
    </row>
    <row r="37" spans="1:19" x14ac:dyDescent="0.25">
      <c r="A37" s="17" t="s">
        <v>47</v>
      </c>
      <c r="B37" s="18" t="s">
        <v>9</v>
      </c>
      <c r="C37" s="18" t="s">
        <v>40</v>
      </c>
      <c r="D37" s="19">
        <v>18</v>
      </c>
      <c r="E37" s="20">
        <v>1492</v>
      </c>
      <c r="F37" s="21">
        <f t="shared" si="16"/>
        <v>28571.8</v>
      </c>
      <c r="G37" s="21">
        <v>46524</v>
      </c>
      <c r="H37" s="22">
        <f t="shared" si="1"/>
        <v>1.5873222222222221</v>
      </c>
      <c r="I37" s="20">
        <v>1469</v>
      </c>
      <c r="J37" s="21">
        <f t="shared" si="14"/>
        <v>36960.04</v>
      </c>
      <c r="K37" s="21">
        <v>47402</v>
      </c>
      <c r="L37" s="22">
        <f t="shared" si="15"/>
        <v>2.0533355555555555</v>
      </c>
      <c r="M37" s="20">
        <v>1430</v>
      </c>
      <c r="N37" s="21">
        <f t="shared" si="5"/>
        <v>35735.699999999997</v>
      </c>
      <c r="O37" s="21">
        <v>55588</v>
      </c>
      <c r="P37" s="41">
        <f t="shared" si="10"/>
        <v>1.9853166666666666</v>
      </c>
      <c r="Q37" s="51">
        <v>1790</v>
      </c>
      <c r="R37" s="52">
        <f t="shared" si="6"/>
        <v>99.444444444444443</v>
      </c>
      <c r="S37" s="53">
        <f t="shared" si="7"/>
        <v>53700</v>
      </c>
    </row>
    <row r="38" spans="1:19" x14ac:dyDescent="0.25">
      <c r="A38" s="17" t="s">
        <v>48</v>
      </c>
      <c r="B38" s="18" t="s">
        <v>9</v>
      </c>
      <c r="C38" s="18" t="s">
        <v>40</v>
      </c>
      <c r="D38" s="19">
        <v>20</v>
      </c>
      <c r="E38" s="20">
        <v>1767</v>
      </c>
      <c r="F38" s="21">
        <f t="shared" si="16"/>
        <v>33838.049999999996</v>
      </c>
      <c r="G38" s="21">
        <v>54501</v>
      </c>
      <c r="H38" s="22">
        <f t="shared" si="1"/>
        <v>1.6919024999999996</v>
      </c>
      <c r="I38" s="20">
        <v>1749</v>
      </c>
      <c r="J38" s="21">
        <f t="shared" si="14"/>
        <v>44004.840000000004</v>
      </c>
      <c r="K38" s="21">
        <v>50873</v>
      </c>
      <c r="L38" s="22">
        <f t="shared" si="15"/>
        <v>2.2002420000000003</v>
      </c>
      <c r="M38" s="20">
        <v>1713</v>
      </c>
      <c r="N38" s="21">
        <f t="shared" si="5"/>
        <v>42807.869999999995</v>
      </c>
      <c r="O38" s="23"/>
      <c r="P38" s="41">
        <f t="shared" si="10"/>
        <v>2.1403934999999996</v>
      </c>
      <c r="Q38" s="51">
        <v>1509</v>
      </c>
      <c r="R38" s="52">
        <f t="shared" si="6"/>
        <v>75.45</v>
      </c>
      <c r="S38" s="53">
        <f t="shared" si="7"/>
        <v>45270</v>
      </c>
    </row>
    <row r="39" spans="1:19" x14ac:dyDescent="0.25">
      <c r="A39" s="67" t="s">
        <v>49</v>
      </c>
      <c r="B39" s="18" t="s">
        <v>9</v>
      </c>
      <c r="C39" s="18" t="s">
        <v>50</v>
      </c>
      <c r="D39" s="19">
        <v>1</v>
      </c>
      <c r="E39" s="20">
        <v>149</v>
      </c>
      <c r="F39" s="21">
        <f t="shared" si="16"/>
        <v>2853.35</v>
      </c>
      <c r="G39" s="21">
        <v>3790</v>
      </c>
      <c r="H39" s="22">
        <f t="shared" si="1"/>
        <v>2.8533499999999998</v>
      </c>
      <c r="I39" s="20">
        <v>189</v>
      </c>
      <c r="J39" s="21">
        <f t="shared" si="14"/>
        <v>4755.24</v>
      </c>
      <c r="K39" s="21">
        <v>18017</v>
      </c>
      <c r="L39" s="22">
        <f t="shared" si="15"/>
        <v>4.7552399999999997</v>
      </c>
      <c r="M39" s="20">
        <v>249</v>
      </c>
      <c r="N39" s="21">
        <f t="shared" si="5"/>
        <v>6222.5099999999993</v>
      </c>
      <c r="O39" s="21">
        <v>3619</v>
      </c>
      <c r="P39" s="41">
        <f t="shared" si="10"/>
        <v>6.2225099999999989</v>
      </c>
      <c r="Q39" s="51">
        <v>189</v>
      </c>
      <c r="R39" s="56">
        <f t="shared" si="6"/>
        <v>189</v>
      </c>
      <c r="S39" s="53">
        <f t="shared" si="7"/>
        <v>5670</v>
      </c>
    </row>
    <row r="40" spans="1:19" x14ac:dyDescent="0.25">
      <c r="A40" s="17" t="s">
        <v>51</v>
      </c>
      <c r="B40" s="18" t="s">
        <v>9</v>
      </c>
      <c r="C40" s="18" t="s">
        <v>50</v>
      </c>
      <c r="D40" s="19">
        <v>2</v>
      </c>
      <c r="E40" s="20">
        <v>204</v>
      </c>
      <c r="F40" s="21">
        <f t="shared" si="16"/>
        <v>3906.6</v>
      </c>
      <c r="G40" s="21">
        <v>5259</v>
      </c>
      <c r="H40" s="22">
        <f t="shared" si="1"/>
        <v>1.9533</v>
      </c>
      <c r="I40" s="20">
        <v>229</v>
      </c>
      <c r="J40" s="21">
        <f t="shared" si="14"/>
        <v>5761.64</v>
      </c>
      <c r="K40" s="21">
        <v>3128</v>
      </c>
      <c r="L40" s="22">
        <f t="shared" si="15"/>
        <v>2.8808200000000004</v>
      </c>
      <c r="M40" s="20">
        <v>229</v>
      </c>
      <c r="N40" s="21">
        <f t="shared" si="5"/>
        <v>5722.71</v>
      </c>
      <c r="O40" s="21">
        <v>5345</v>
      </c>
      <c r="P40" s="41">
        <f t="shared" si="10"/>
        <v>2.8613550000000001</v>
      </c>
      <c r="Q40" s="51">
        <v>229</v>
      </c>
      <c r="R40" s="52">
        <f t="shared" si="6"/>
        <v>114.5</v>
      </c>
      <c r="S40" s="53">
        <f t="shared" si="7"/>
        <v>6870</v>
      </c>
    </row>
    <row r="41" spans="1:19" x14ac:dyDescent="0.25">
      <c r="A41" s="17" t="s">
        <v>52</v>
      </c>
      <c r="B41" s="18" t="s">
        <v>9</v>
      </c>
      <c r="C41" s="18" t="s">
        <v>50</v>
      </c>
      <c r="D41" s="19">
        <v>4</v>
      </c>
      <c r="E41" s="20">
        <v>313</v>
      </c>
      <c r="F41" s="21">
        <f t="shared" si="16"/>
        <v>5993.95</v>
      </c>
      <c r="G41" s="21">
        <v>6490</v>
      </c>
      <c r="H41" s="22">
        <f t="shared" si="1"/>
        <v>1.4984875</v>
      </c>
      <c r="I41" s="20">
        <v>289</v>
      </c>
      <c r="J41" s="21">
        <f t="shared" si="14"/>
        <v>7271.24</v>
      </c>
      <c r="K41" s="21">
        <v>4605</v>
      </c>
      <c r="L41" s="22">
        <f t="shared" si="15"/>
        <v>1.8178099999999999</v>
      </c>
      <c r="M41" s="20">
        <v>297</v>
      </c>
      <c r="N41" s="21">
        <f t="shared" si="5"/>
        <v>7422.03</v>
      </c>
      <c r="O41" s="21">
        <v>6998</v>
      </c>
      <c r="P41" s="41">
        <f t="shared" si="10"/>
        <v>1.8555074999999999</v>
      </c>
      <c r="Q41" s="51">
        <v>333</v>
      </c>
      <c r="R41" s="52">
        <f t="shared" si="6"/>
        <v>83.25</v>
      </c>
      <c r="S41" s="53">
        <f t="shared" si="7"/>
        <v>9990</v>
      </c>
    </row>
    <row r="42" spans="1:19" x14ac:dyDescent="0.25">
      <c r="A42" s="17" t="s">
        <v>53</v>
      </c>
      <c r="B42" s="18" t="s">
        <v>9</v>
      </c>
      <c r="C42" s="18" t="s">
        <v>50</v>
      </c>
      <c r="D42" s="19">
        <v>6</v>
      </c>
      <c r="E42" s="20">
        <v>519</v>
      </c>
      <c r="F42" s="21">
        <f t="shared" si="16"/>
        <v>9938.8499999999985</v>
      </c>
      <c r="G42" s="21">
        <v>10180</v>
      </c>
      <c r="H42" s="22">
        <f t="shared" si="1"/>
        <v>1.6564749999999997</v>
      </c>
      <c r="I42" s="20">
        <v>562</v>
      </c>
      <c r="J42" s="21">
        <f t="shared" si="14"/>
        <v>14139.92</v>
      </c>
      <c r="K42" s="21">
        <v>12726</v>
      </c>
      <c r="L42" s="22">
        <f t="shared" si="15"/>
        <v>2.356653333333333</v>
      </c>
      <c r="M42" s="20">
        <v>489</v>
      </c>
      <c r="N42" s="21">
        <f t="shared" si="5"/>
        <v>12220.109999999999</v>
      </c>
      <c r="O42" s="21">
        <v>14502</v>
      </c>
      <c r="P42" s="41">
        <f t="shared" si="10"/>
        <v>2.0366849999999999</v>
      </c>
      <c r="Q42" s="51">
        <v>481</v>
      </c>
      <c r="R42" s="52">
        <f t="shared" si="6"/>
        <v>80.166666666666671</v>
      </c>
      <c r="S42" s="53">
        <f t="shared" si="7"/>
        <v>14430</v>
      </c>
    </row>
    <row r="43" spans="1:19" x14ac:dyDescent="0.25">
      <c r="A43" s="17" t="s">
        <v>54</v>
      </c>
      <c r="B43" s="18" t="s">
        <v>9</v>
      </c>
      <c r="C43" s="18" t="s">
        <v>50</v>
      </c>
      <c r="D43" s="19">
        <v>8</v>
      </c>
      <c r="E43" s="20">
        <v>660</v>
      </c>
      <c r="F43" s="21">
        <f t="shared" si="16"/>
        <v>12638.999999999998</v>
      </c>
      <c r="G43" s="21">
        <v>14690</v>
      </c>
      <c r="H43" s="22">
        <f t="shared" si="1"/>
        <v>1.5798749999999997</v>
      </c>
      <c r="I43" s="20">
        <v>649</v>
      </c>
      <c r="J43" s="21">
        <f t="shared" si="14"/>
        <v>16328.84</v>
      </c>
      <c r="K43" s="21">
        <v>9331</v>
      </c>
      <c r="L43" s="22">
        <f t="shared" si="15"/>
        <v>2.0411049999999999</v>
      </c>
      <c r="M43" s="20">
        <v>639</v>
      </c>
      <c r="N43" s="21">
        <f t="shared" si="5"/>
        <v>15968.609999999999</v>
      </c>
      <c r="O43" s="21">
        <v>16104</v>
      </c>
      <c r="P43" s="41">
        <f t="shared" si="10"/>
        <v>1.9960762499999998</v>
      </c>
      <c r="Q43" s="51">
        <v>669</v>
      </c>
      <c r="R43" s="52">
        <f t="shared" si="6"/>
        <v>83.625</v>
      </c>
      <c r="S43" s="53">
        <f t="shared" si="7"/>
        <v>20070</v>
      </c>
    </row>
    <row r="44" spans="1:19" x14ac:dyDescent="0.25">
      <c r="A44" s="25" t="s">
        <v>55</v>
      </c>
      <c r="B44" s="26" t="s">
        <v>9</v>
      </c>
      <c r="C44" s="26" t="s">
        <v>50</v>
      </c>
      <c r="D44" s="27">
        <v>10</v>
      </c>
      <c r="E44" s="28">
        <v>818</v>
      </c>
      <c r="F44" s="29">
        <f>E44*$F$1</f>
        <v>15664.699999999999</v>
      </c>
      <c r="G44" s="29">
        <v>20680</v>
      </c>
      <c r="H44" s="30">
        <f>F44/D44/1000</f>
        <v>1.5664699999999998</v>
      </c>
      <c r="I44" s="28">
        <v>899</v>
      </c>
      <c r="J44" s="29">
        <f t="shared" ref="J44" si="17">I44*$J$1</f>
        <v>22618.84</v>
      </c>
      <c r="K44" s="29">
        <v>14861</v>
      </c>
      <c r="L44" s="30">
        <f t="shared" ref="L44" si="18">J44/D44/1000</f>
        <v>2.2618840000000002</v>
      </c>
      <c r="M44" s="28">
        <v>886</v>
      </c>
      <c r="N44" s="29">
        <f>M44*$N$1</f>
        <v>22141.14</v>
      </c>
      <c r="O44" s="29">
        <v>22884</v>
      </c>
      <c r="P44" s="43">
        <f t="shared" ref="P44" si="19">N44/D44/1000</f>
        <v>2.2141139999999999</v>
      </c>
      <c r="Q44" s="51">
        <v>981</v>
      </c>
      <c r="R44" s="52">
        <f t="shared" ref="R44" si="20">Q44/D44</f>
        <v>98.1</v>
      </c>
      <c r="S44" s="53">
        <f t="shared" si="7"/>
        <v>29430</v>
      </c>
    </row>
    <row r="45" spans="1:19" ht="15.75" thickBot="1" x14ac:dyDescent="0.3">
      <c r="A45" s="25" t="s">
        <v>117</v>
      </c>
      <c r="B45" s="26" t="s">
        <v>9</v>
      </c>
      <c r="C45" s="26" t="s">
        <v>50</v>
      </c>
      <c r="D45" s="27">
        <v>20</v>
      </c>
      <c r="E45" s="28"/>
      <c r="F45" s="29"/>
      <c r="G45" s="29"/>
      <c r="H45" s="30"/>
      <c r="I45" s="28"/>
      <c r="J45" s="29"/>
      <c r="K45" s="29"/>
      <c r="L45" s="30"/>
      <c r="M45" s="28"/>
      <c r="N45" s="29"/>
      <c r="O45" s="29"/>
      <c r="P45" s="43"/>
      <c r="Q45" s="59">
        <v>1439</v>
      </c>
      <c r="R45" s="60">
        <f t="shared" si="6"/>
        <v>71.95</v>
      </c>
      <c r="S45" s="61">
        <f t="shared" si="7"/>
        <v>43170</v>
      </c>
    </row>
    <row r="46" spans="1:19" x14ac:dyDescent="0.25">
      <c r="A46" s="10" t="s">
        <v>56</v>
      </c>
      <c r="B46" s="11" t="s">
        <v>57</v>
      </c>
      <c r="C46" s="11" t="s">
        <v>58</v>
      </c>
      <c r="D46" s="12">
        <v>1</v>
      </c>
      <c r="E46" s="13">
        <v>125</v>
      </c>
      <c r="F46" s="14">
        <f t="shared" si="16"/>
        <v>2393.75</v>
      </c>
      <c r="G46" s="14">
        <v>3220</v>
      </c>
      <c r="H46" s="15">
        <f t="shared" si="1"/>
        <v>2.3937499999999998</v>
      </c>
      <c r="I46" s="62">
        <v>198</v>
      </c>
      <c r="J46" s="14">
        <f t="shared" si="14"/>
        <v>4981.68</v>
      </c>
      <c r="K46" s="14">
        <v>4255</v>
      </c>
      <c r="L46" s="40">
        <f t="shared" si="15"/>
        <v>4.9816799999999999</v>
      </c>
      <c r="M46" s="13">
        <v>125</v>
      </c>
      <c r="N46" s="14">
        <f t="shared" si="5"/>
        <v>3123.75</v>
      </c>
      <c r="O46" s="14">
        <v>2747</v>
      </c>
      <c r="P46" s="15">
        <f t="shared" si="10"/>
        <v>3.1237499999999998</v>
      </c>
      <c r="Q46" s="10">
        <v>97</v>
      </c>
      <c r="R46" s="14">
        <f t="shared" si="6"/>
        <v>97</v>
      </c>
      <c r="S46" s="47">
        <f t="shared" si="7"/>
        <v>2910</v>
      </c>
    </row>
    <row r="47" spans="1:19" x14ac:dyDescent="0.25">
      <c r="A47" s="17" t="s">
        <v>59</v>
      </c>
      <c r="B47" s="18" t="s">
        <v>57</v>
      </c>
      <c r="C47" s="18" t="s">
        <v>58</v>
      </c>
      <c r="D47" s="19">
        <v>2</v>
      </c>
      <c r="E47" s="20">
        <v>179</v>
      </c>
      <c r="F47" s="21">
        <f t="shared" si="16"/>
        <v>3427.85</v>
      </c>
      <c r="G47" s="21">
        <v>4580</v>
      </c>
      <c r="H47" s="22">
        <f t="shared" si="1"/>
        <v>1.7139249999999999</v>
      </c>
      <c r="I47" s="63">
        <v>215</v>
      </c>
      <c r="J47" s="21">
        <f t="shared" si="14"/>
        <v>5409.4</v>
      </c>
      <c r="K47" s="21">
        <v>6174</v>
      </c>
      <c r="L47" s="41">
        <f t="shared" si="15"/>
        <v>2.7046999999999999</v>
      </c>
      <c r="M47" s="20">
        <v>288</v>
      </c>
      <c r="N47" s="21">
        <f t="shared" si="5"/>
        <v>7197.12</v>
      </c>
      <c r="O47" s="21">
        <v>7806</v>
      </c>
      <c r="P47" s="22">
        <f t="shared" si="10"/>
        <v>3.59856</v>
      </c>
      <c r="Q47" s="17">
        <v>209</v>
      </c>
      <c r="R47" s="21">
        <f t="shared" si="6"/>
        <v>104.5</v>
      </c>
      <c r="S47" s="45">
        <f t="shared" si="7"/>
        <v>6270</v>
      </c>
    </row>
    <row r="48" spans="1:19" x14ac:dyDescent="0.25">
      <c r="A48" s="17" t="s">
        <v>60</v>
      </c>
      <c r="B48" s="18" t="s">
        <v>57</v>
      </c>
      <c r="C48" s="18" t="s">
        <v>58</v>
      </c>
      <c r="D48" s="19">
        <v>3</v>
      </c>
      <c r="E48" s="20">
        <v>229</v>
      </c>
      <c r="F48" s="21">
        <f t="shared" si="16"/>
        <v>4385.3499999999995</v>
      </c>
      <c r="G48" s="21">
        <v>8693</v>
      </c>
      <c r="H48" s="22">
        <f t="shared" si="1"/>
        <v>1.461783333333333</v>
      </c>
      <c r="I48" s="63">
        <v>419</v>
      </c>
      <c r="J48" s="21">
        <f t="shared" si="14"/>
        <v>10542.04</v>
      </c>
      <c r="K48" s="21">
        <v>9415</v>
      </c>
      <c r="L48" s="41">
        <f t="shared" si="15"/>
        <v>3.5140133333333337</v>
      </c>
      <c r="M48" s="20">
        <v>314</v>
      </c>
      <c r="N48" s="21">
        <f t="shared" si="5"/>
        <v>7846.86</v>
      </c>
      <c r="O48" s="21">
        <v>9500</v>
      </c>
      <c r="P48" s="22">
        <f t="shared" si="10"/>
        <v>2.6156199999999998</v>
      </c>
      <c r="Q48" s="17">
        <v>320</v>
      </c>
      <c r="R48" s="21">
        <f t="shared" si="6"/>
        <v>106.66666666666667</v>
      </c>
      <c r="S48" s="45">
        <f t="shared" si="7"/>
        <v>9600</v>
      </c>
    </row>
    <row r="49" spans="1:19" x14ac:dyDescent="0.25">
      <c r="A49" s="17" t="s">
        <v>61</v>
      </c>
      <c r="B49" s="18" t="s">
        <v>57</v>
      </c>
      <c r="C49" s="18" t="s">
        <v>58</v>
      </c>
      <c r="D49" s="19">
        <v>4</v>
      </c>
      <c r="E49" s="20">
        <v>260</v>
      </c>
      <c r="F49" s="21">
        <f t="shared" si="16"/>
        <v>4979</v>
      </c>
      <c r="G49" s="21">
        <v>6790</v>
      </c>
      <c r="H49" s="22">
        <f t="shared" si="1"/>
        <v>1.24475</v>
      </c>
      <c r="I49" s="63">
        <v>319</v>
      </c>
      <c r="J49" s="21">
        <f t="shared" si="14"/>
        <v>8026.04</v>
      </c>
      <c r="K49" s="21">
        <v>8651</v>
      </c>
      <c r="L49" s="41">
        <f t="shared" si="15"/>
        <v>2.00651</v>
      </c>
      <c r="M49" s="20">
        <v>375</v>
      </c>
      <c r="N49" s="21">
        <f t="shared" si="5"/>
        <v>9371.25</v>
      </c>
      <c r="O49" s="21">
        <v>10691</v>
      </c>
      <c r="P49" s="22">
        <f t="shared" si="10"/>
        <v>2.3428125</v>
      </c>
      <c r="Q49" s="17">
        <v>391</v>
      </c>
      <c r="R49" s="21">
        <f t="shared" si="6"/>
        <v>97.75</v>
      </c>
      <c r="S49" s="45">
        <f t="shared" si="7"/>
        <v>11730</v>
      </c>
    </row>
    <row r="50" spans="1:19" x14ac:dyDescent="0.25">
      <c r="A50" s="57" t="s">
        <v>62</v>
      </c>
      <c r="B50" s="18" t="s">
        <v>57</v>
      </c>
      <c r="C50" s="18" t="s">
        <v>58</v>
      </c>
      <c r="D50" s="19">
        <v>6</v>
      </c>
      <c r="E50" s="20">
        <v>339</v>
      </c>
      <c r="F50" s="21">
        <f t="shared" si="16"/>
        <v>6491.8499999999995</v>
      </c>
      <c r="G50" s="21">
        <v>9266</v>
      </c>
      <c r="H50" s="22">
        <f t="shared" si="1"/>
        <v>1.0819749999999999</v>
      </c>
      <c r="I50" s="63">
        <v>435</v>
      </c>
      <c r="J50" s="21">
        <f t="shared" si="14"/>
        <v>10944.6</v>
      </c>
      <c r="K50" s="21">
        <v>11801</v>
      </c>
      <c r="L50" s="41">
        <f t="shared" si="15"/>
        <v>1.8241000000000001</v>
      </c>
      <c r="M50" s="20">
        <v>460</v>
      </c>
      <c r="N50" s="21">
        <f t="shared" si="5"/>
        <v>11495.4</v>
      </c>
      <c r="O50" s="21">
        <v>15087</v>
      </c>
      <c r="P50" s="22">
        <f t="shared" si="10"/>
        <v>1.9158999999999999</v>
      </c>
      <c r="Q50" s="17">
        <v>389</v>
      </c>
      <c r="R50" s="65">
        <f t="shared" si="6"/>
        <v>64.833333333333329</v>
      </c>
      <c r="S50" s="45">
        <f t="shared" si="7"/>
        <v>11670</v>
      </c>
    </row>
    <row r="51" spans="1:19" x14ac:dyDescent="0.25">
      <c r="A51" s="57" t="s">
        <v>63</v>
      </c>
      <c r="B51" s="18" t="s">
        <v>57</v>
      </c>
      <c r="C51" s="18" t="s">
        <v>58</v>
      </c>
      <c r="D51" s="19">
        <v>8</v>
      </c>
      <c r="E51" s="20">
        <v>469</v>
      </c>
      <c r="F51" s="21">
        <f t="shared" si="16"/>
        <v>8981.3499999999985</v>
      </c>
      <c r="G51" s="21">
        <v>17340</v>
      </c>
      <c r="H51" s="22">
        <f t="shared" si="1"/>
        <v>1.1226687499999999</v>
      </c>
      <c r="I51" s="63">
        <v>507</v>
      </c>
      <c r="J51" s="21">
        <f t="shared" si="14"/>
        <v>12756.12</v>
      </c>
      <c r="K51" s="21">
        <v>19850</v>
      </c>
      <c r="L51" s="41">
        <f t="shared" si="15"/>
        <v>1.5945150000000001</v>
      </c>
      <c r="M51" s="20">
        <v>446</v>
      </c>
      <c r="N51" s="21">
        <f t="shared" si="5"/>
        <v>11145.539999999999</v>
      </c>
      <c r="O51" s="21">
        <v>20866</v>
      </c>
      <c r="P51" s="39">
        <f t="shared" si="10"/>
        <v>1.3931924999999998</v>
      </c>
      <c r="Q51" s="17">
        <v>540</v>
      </c>
      <c r="R51" s="65">
        <f t="shared" si="6"/>
        <v>67.5</v>
      </c>
      <c r="S51" s="45">
        <f t="shared" si="7"/>
        <v>16200</v>
      </c>
    </row>
    <row r="52" spans="1:19" x14ac:dyDescent="0.25">
      <c r="A52" s="17" t="s">
        <v>64</v>
      </c>
      <c r="B52" s="18" t="s">
        <v>57</v>
      </c>
      <c r="C52" s="18" t="s">
        <v>65</v>
      </c>
      <c r="D52" s="19">
        <v>4</v>
      </c>
      <c r="E52" s="20"/>
      <c r="F52" s="21"/>
      <c r="G52" s="21"/>
      <c r="H52" s="22"/>
      <c r="I52" s="63"/>
      <c r="J52" s="21"/>
      <c r="K52" s="21">
        <v>13495</v>
      </c>
      <c r="L52" s="41"/>
      <c r="M52" s="24"/>
      <c r="N52" s="21"/>
      <c r="O52" s="23"/>
      <c r="P52" s="22"/>
      <c r="Q52" s="17">
        <v>459</v>
      </c>
      <c r="R52" s="21">
        <f t="shared" si="6"/>
        <v>114.75</v>
      </c>
      <c r="S52" s="45">
        <f t="shared" si="7"/>
        <v>13770</v>
      </c>
    </row>
    <row r="53" spans="1:19" x14ac:dyDescent="0.25">
      <c r="A53" s="17" t="s">
        <v>66</v>
      </c>
      <c r="B53" s="18" t="s">
        <v>57</v>
      </c>
      <c r="C53" s="18" t="s">
        <v>65</v>
      </c>
      <c r="D53" s="19">
        <v>6</v>
      </c>
      <c r="E53" s="20">
        <v>468</v>
      </c>
      <c r="F53" s="21">
        <f>E53*$F$1</f>
        <v>8962.1999999999989</v>
      </c>
      <c r="G53" s="21" t="s">
        <v>25</v>
      </c>
      <c r="H53" s="22">
        <f t="shared" ref="H53:H54" si="21">F53/D53/1000</f>
        <v>1.4936999999999998</v>
      </c>
      <c r="I53" s="63">
        <v>539</v>
      </c>
      <c r="J53" s="21">
        <f>I53*$J$1</f>
        <v>13561.24</v>
      </c>
      <c r="K53" s="31">
        <v>20000</v>
      </c>
      <c r="L53" s="41">
        <f>J53/D53/1000</f>
        <v>2.2602066666666665</v>
      </c>
      <c r="M53" s="20">
        <v>549</v>
      </c>
      <c r="N53" s="21">
        <f t="shared" si="5"/>
        <v>13719.509999999998</v>
      </c>
      <c r="O53" s="21">
        <v>15829</v>
      </c>
      <c r="P53" s="22">
        <f t="shared" si="10"/>
        <v>2.2865849999999996</v>
      </c>
      <c r="Q53" s="17">
        <v>609</v>
      </c>
      <c r="R53" s="21">
        <f t="shared" si="6"/>
        <v>101.5</v>
      </c>
      <c r="S53" s="45">
        <f t="shared" si="7"/>
        <v>18270</v>
      </c>
    </row>
    <row r="54" spans="1:19" x14ac:dyDescent="0.25">
      <c r="A54" s="17" t="s">
        <v>67</v>
      </c>
      <c r="B54" s="18" t="s">
        <v>57</v>
      </c>
      <c r="C54" s="18" t="s">
        <v>65</v>
      </c>
      <c r="D54" s="19">
        <v>8</v>
      </c>
      <c r="E54" s="20">
        <v>617</v>
      </c>
      <c r="F54" s="21">
        <f>E54*$F$1</f>
        <v>11815.55</v>
      </c>
      <c r="G54" s="21" t="s">
        <v>25</v>
      </c>
      <c r="H54" s="22">
        <f t="shared" si="21"/>
        <v>1.47694375</v>
      </c>
      <c r="I54" s="63">
        <v>610</v>
      </c>
      <c r="J54" s="21">
        <f>I54*$J$1</f>
        <v>15347.6</v>
      </c>
      <c r="K54" s="21">
        <v>39986</v>
      </c>
      <c r="L54" s="41">
        <f>J54/D54/1000</f>
        <v>1.91845</v>
      </c>
      <c r="M54" s="20">
        <v>699</v>
      </c>
      <c r="N54" s="21">
        <f t="shared" si="5"/>
        <v>17468.009999999998</v>
      </c>
      <c r="O54" s="21">
        <v>23834</v>
      </c>
      <c r="P54" s="22">
        <f t="shared" si="10"/>
        <v>2.1835012499999999</v>
      </c>
      <c r="Q54" s="17">
        <v>661</v>
      </c>
      <c r="R54" s="21">
        <f t="shared" si="6"/>
        <v>82.625</v>
      </c>
      <c r="S54" s="45">
        <f t="shared" si="7"/>
        <v>19830</v>
      </c>
    </row>
    <row r="55" spans="1:19" x14ac:dyDescent="0.25">
      <c r="A55" s="17" t="s">
        <v>68</v>
      </c>
      <c r="B55" s="18" t="s">
        <v>57</v>
      </c>
      <c r="C55" s="18" t="s">
        <v>65</v>
      </c>
      <c r="D55" s="19">
        <v>10</v>
      </c>
      <c r="E55" s="20">
        <v>912</v>
      </c>
      <c r="F55" s="21">
        <f>E55*$F$1</f>
        <v>17464.8</v>
      </c>
      <c r="G55" s="21" t="s">
        <v>25</v>
      </c>
      <c r="H55" s="22">
        <f t="shared" si="1"/>
        <v>1.74648</v>
      </c>
      <c r="I55" s="63"/>
      <c r="J55" s="21"/>
      <c r="K55" s="21"/>
      <c r="L55" s="41"/>
      <c r="M55" s="24"/>
      <c r="N55" s="21"/>
      <c r="O55" s="21">
        <v>31570</v>
      </c>
      <c r="P55" s="22"/>
      <c r="Q55" s="17" t="s">
        <v>25</v>
      </c>
      <c r="R55" s="21" t="s">
        <v>25</v>
      </c>
      <c r="S55" s="45" t="s">
        <v>25</v>
      </c>
    </row>
    <row r="56" spans="1:19" x14ac:dyDescent="0.25">
      <c r="A56" s="17" t="s">
        <v>69</v>
      </c>
      <c r="B56" s="18" t="s">
        <v>57</v>
      </c>
      <c r="C56" s="18" t="s">
        <v>65</v>
      </c>
      <c r="D56" s="19">
        <v>12</v>
      </c>
      <c r="E56" s="20">
        <v>999</v>
      </c>
      <c r="F56" s="21">
        <f>E56*$F$1</f>
        <v>19130.849999999999</v>
      </c>
      <c r="G56" s="21" t="s">
        <v>25</v>
      </c>
      <c r="H56" s="22">
        <f t="shared" si="1"/>
        <v>1.5942375</v>
      </c>
      <c r="I56" s="63">
        <v>999</v>
      </c>
      <c r="J56" s="21">
        <f>I56*$J$1</f>
        <v>25134.84</v>
      </c>
      <c r="K56" s="21">
        <v>33011</v>
      </c>
      <c r="L56" s="41">
        <f>J56/D56/1000</f>
        <v>2.09457</v>
      </c>
      <c r="M56" s="20">
        <v>929</v>
      </c>
      <c r="N56" s="21">
        <f t="shared" si="5"/>
        <v>23215.71</v>
      </c>
      <c r="O56" s="21">
        <v>30633</v>
      </c>
      <c r="P56" s="22">
        <f t="shared" si="10"/>
        <v>1.9346424999999998</v>
      </c>
      <c r="Q56" s="17">
        <v>1025</v>
      </c>
      <c r="R56" s="21">
        <f t="shared" si="6"/>
        <v>85.416666666666671</v>
      </c>
      <c r="S56" s="45">
        <f t="shared" si="7"/>
        <v>30750</v>
      </c>
    </row>
    <row r="57" spans="1:19" x14ac:dyDescent="0.25">
      <c r="A57" s="17" t="s">
        <v>70</v>
      </c>
      <c r="B57" s="18" t="s">
        <v>57</v>
      </c>
      <c r="C57" s="18" t="s">
        <v>65</v>
      </c>
      <c r="D57" s="19">
        <v>14</v>
      </c>
      <c r="E57" s="20">
        <v>1169</v>
      </c>
      <c r="F57" s="21">
        <f>E57*$F$1</f>
        <v>22386.35</v>
      </c>
      <c r="G57" s="21">
        <v>37700</v>
      </c>
      <c r="H57" s="22">
        <f t="shared" si="1"/>
        <v>1.5990249999999999</v>
      </c>
      <c r="I57" s="63">
        <v>1104</v>
      </c>
      <c r="J57" s="21">
        <f>I57*$J$1</f>
        <v>27776.639999999999</v>
      </c>
      <c r="K57" s="31">
        <v>38834</v>
      </c>
      <c r="L57" s="41">
        <f>J57/D57/1000</f>
        <v>1.9840457142857142</v>
      </c>
      <c r="M57" s="20">
        <v>1181</v>
      </c>
      <c r="N57" s="21">
        <f t="shared" si="5"/>
        <v>29513.19</v>
      </c>
      <c r="O57" s="21">
        <v>39563</v>
      </c>
      <c r="P57" s="22">
        <f t="shared" si="10"/>
        <v>2.108085</v>
      </c>
      <c r="Q57" s="17">
        <v>1000</v>
      </c>
      <c r="R57" s="21">
        <f t="shared" si="6"/>
        <v>71.428571428571431</v>
      </c>
      <c r="S57" s="45">
        <f t="shared" si="7"/>
        <v>30000</v>
      </c>
    </row>
    <row r="58" spans="1:19" x14ac:dyDescent="0.25">
      <c r="A58" s="17" t="s">
        <v>71</v>
      </c>
      <c r="B58" s="18" t="s">
        <v>57</v>
      </c>
      <c r="C58" s="18" t="s">
        <v>65</v>
      </c>
      <c r="D58" s="19">
        <v>16</v>
      </c>
      <c r="E58" s="20"/>
      <c r="F58" s="21"/>
      <c r="G58" s="21"/>
      <c r="H58" s="22"/>
      <c r="I58" s="63"/>
      <c r="J58" s="21"/>
      <c r="K58" s="31">
        <v>43060</v>
      </c>
      <c r="L58" s="41">
        <f>J58/D58/1000</f>
        <v>0</v>
      </c>
      <c r="M58" s="20">
        <v>1319</v>
      </c>
      <c r="N58" s="21">
        <f t="shared" si="5"/>
        <v>32961.81</v>
      </c>
      <c r="O58" s="21">
        <v>62428</v>
      </c>
      <c r="P58" s="22">
        <f t="shared" si="10"/>
        <v>2.060113125</v>
      </c>
      <c r="Q58" s="17">
        <v>1139</v>
      </c>
      <c r="R58" s="21">
        <f t="shared" si="6"/>
        <v>71.1875</v>
      </c>
      <c r="S58" s="45">
        <f t="shared" si="7"/>
        <v>34170</v>
      </c>
    </row>
    <row r="59" spans="1:19" x14ac:dyDescent="0.25">
      <c r="A59" s="17" t="s">
        <v>72</v>
      </c>
      <c r="B59" s="18" t="s">
        <v>57</v>
      </c>
      <c r="C59" s="18" t="s">
        <v>65</v>
      </c>
      <c r="D59" s="19">
        <v>18</v>
      </c>
      <c r="E59" s="20">
        <v>1492</v>
      </c>
      <c r="F59" s="21">
        <f t="shared" ref="F59:F78" si="22">E59*$F$1</f>
        <v>28571.8</v>
      </c>
      <c r="G59" s="21" t="s">
        <v>25</v>
      </c>
      <c r="H59" s="22">
        <f t="shared" si="1"/>
        <v>1.5873222222222221</v>
      </c>
      <c r="I59" s="63">
        <v>1669</v>
      </c>
      <c r="J59" s="21">
        <f>I59*$J$1</f>
        <v>41992.04</v>
      </c>
      <c r="K59" s="31">
        <v>57164</v>
      </c>
      <c r="L59" s="41">
        <f>J59/D59/1000</f>
        <v>2.332891111111111</v>
      </c>
      <c r="M59" s="20">
        <v>1530</v>
      </c>
      <c r="N59" s="21">
        <f t="shared" si="5"/>
        <v>38234.699999999997</v>
      </c>
      <c r="O59" s="23"/>
      <c r="P59" s="22">
        <f t="shared" si="10"/>
        <v>2.1241499999999998</v>
      </c>
      <c r="Q59" s="17">
        <v>1474</v>
      </c>
      <c r="R59" s="21">
        <f t="shared" si="6"/>
        <v>81.888888888888886</v>
      </c>
      <c r="S59" s="45">
        <f t="shared" si="7"/>
        <v>44220</v>
      </c>
    </row>
    <row r="60" spans="1:19" x14ac:dyDescent="0.25">
      <c r="A60" s="17" t="s">
        <v>73</v>
      </c>
      <c r="B60" s="18" t="s">
        <v>57</v>
      </c>
      <c r="C60" s="18" t="s">
        <v>65</v>
      </c>
      <c r="D60" s="19">
        <v>22</v>
      </c>
      <c r="E60" s="20"/>
      <c r="F60" s="21"/>
      <c r="G60" s="21"/>
      <c r="H60" s="22"/>
      <c r="I60" s="63"/>
      <c r="J60" s="21"/>
      <c r="K60" s="21"/>
      <c r="L60" s="41"/>
      <c r="M60" s="20">
        <v>2140</v>
      </c>
      <c r="N60" s="21">
        <f t="shared" si="5"/>
        <v>53478.6</v>
      </c>
      <c r="O60" s="23"/>
      <c r="P60" s="22">
        <f t="shared" si="10"/>
        <v>2.4308454545454548</v>
      </c>
      <c r="Q60" s="17">
        <v>1716</v>
      </c>
      <c r="R60" s="21">
        <f t="shared" si="6"/>
        <v>78</v>
      </c>
      <c r="S60" s="45">
        <f t="shared" si="7"/>
        <v>51480</v>
      </c>
    </row>
    <row r="61" spans="1:19" x14ac:dyDescent="0.25">
      <c r="A61" s="67" t="s">
        <v>74</v>
      </c>
      <c r="B61" s="18" t="s">
        <v>57</v>
      </c>
      <c r="C61" s="18" t="s">
        <v>75</v>
      </c>
      <c r="D61" s="19">
        <v>4</v>
      </c>
      <c r="E61" s="20"/>
      <c r="F61" s="21"/>
      <c r="G61" s="21"/>
      <c r="H61" s="22"/>
      <c r="I61" s="63"/>
      <c r="J61" s="21"/>
      <c r="K61" s="21"/>
      <c r="L61" s="41"/>
      <c r="M61" s="20">
        <v>580</v>
      </c>
      <c r="N61" s="21">
        <f t="shared" si="5"/>
        <v>14494.199999999999</v>
      </c>
      <c r="O61" s="21">
        <v>13610</v>
      </c>
      <c r="P61" s="22">
        <f t="shared" si="10"/>
        <v>3.6235499999999998</v>
      </c>
      <c r="Q61" s="17">
        <v>662</v>
      </c>
      <c r="R61" s="23">
        <f t="shared" si="6"/>
        <v>165.5</v>
      </c>
      <c r="S61" s="45">
        <f t="shared" si="7"/>
        <v>19860</v>
      </c>
    </row>
    <row r="62" spans="1:19" x14ac:dyDescent="0.25">
      <c r="A62" s="17" t="s">
        <v>76</v>
      </c>
      <c r="B62" s="18" t="s">
        <v>57</v>
      </c>
      <c r="C62" s="18" t="s">
        <v>75</v>
      </c>
      <c r="D62" s="19">
        <v>6</v>
      </c>
      <c r="E62" s="20"/>
      <c r="F62" s="21"/>
      <c r="G62" s="21"/>
      <c r="H62" s="22"/>
      <c r="I62" s="63"/>
      <c r="J62" s="21"/>
      <c r="K62" s="21"/>
      <c r="L62" s="41"/>
      <c r="M62" s="20">
        <v>754</v>
      </c>
      <c r="N62" s="21">
        <f t="shared" si="5"/>
        <v>18842.46</v>
      </c>
      <c r="O62" s="21">
        <v>23977</v>
      </c>
      <c r="P62" s="22">
        <f t="shared" si="10"/>
        <v>3.1404099999999997</v>
      </c>
      <c r="Q62" s="17">
        <v>790</v>
      </c>
      <c r="R62" s="21">
        <f t="shared" si="6"/>
        <v>131.66666666666666</v>
      </c>
      <c r="S62" s="45">
        <f t="shared" si="7"/>
        <v>23700</v>
      </c>
    </row>
    <row r="63" spans="1:19" x14ac:dyDescent="0.25">
      <c r="A63" s="17" t="s">
        <v>77</v>
      </c>
      <c r="B63" s="18" t="s">
        <v>57</v>
      </c>
      <c r="C63" s="18" t="s">
        <v>75</v>
      </c>
      <c r="D63" s="19">
        <v>8</v>
      </c>
      <c r="E63" s="20"/>
      <c r="F63" s="21"/>
      <c r="G63" s="21"/>
      <c r="H63" s="22"/>
      <c r="I63" s="63"/>
      <c r="J63" s="21"/>
      <c r="K63" s="21"/>
      <c r="L63" s="41"/>
      <c r="M63" s="20">
        <v>850</v>
      </c>
      <c r="N63" s="21">
        <f t="shared" si="5"/>
        <v>21241.5</v>
      </c>
      <c r="O63" s="21">
        <v>33861</v>
      </c>
      <c r="P63" s="22">
        <f t="shared" si="10"/>
        <v>2.6551874999999998</v>
      </c>
      <c r="Q63" s="17">
        <v>861</v>
      </c>
      <c r="R63" s="21">
        <f t="shared" si="6"/>
        <v>107.625</v>
      </c>
      <c r="S63" s="45">
        <f t="shared" si="7"/>
        <v>25830</v>
      </c>
    </row>
    <row r="64" spans="1:19" x14ac:dyDescent="0.25">
      <c r="A64" s="17" t="s">
        <v>78</v>
      </c>
      <c r="B64" s="18" t="s">
        <v>57</v>
      </c>
      <c r="C64" s="18" t="s">
        <v>75</v>
      </c>
      <c r="D64" s="19">
        <v>10</v>
      </c>
      <c r="E64" s="20"/>
      <c r="F64" s="21"/>
      <c r="G64" s="21"/>
      <c r="H64" s="22"/>
      <c r="I64" s="63"/>
      <c r="J64" s="21"/>
      <c r="K64" s="21"/>
      <c r="L64" s="41"/>
      <c r="M64" s="20">
        <v>1250</v>
      </c>
      <c r="N64" s="21">
        <f t="shared" si="5"/>
        <v>31237.499999999996</v>
      </c>
      <c r="O64" s="21">
        <v>45461</v>
      </c>
      <c r="P64" s="22">
        <f t="shared" si="10"/>
        <v>3.1237499999999994</v>
      </c>
      <c r="Q64" s="17">
        <v>1041</v>
      </c>
      <c r="R64" s="21">
        <f t="shared" si="6"/>
        <v>104.1</v>
      </c>
      <c r="S64" s="45">
        <f t="shared" si="7"/>
        <v>31230</v>
      </c>
    </row>
    <row r="65" spans="1:19" x14ac:dyDescent="0.25">
      <c r="A65" s="17" t="s">
        <v>79</v>
      </c>
      <c r="B65" s="18" t="s">
        <v>57</v>
      </c>
      <c r="C65" s="18" t="s">
        <v>75</v>
      </c>
      <c r="D65" s="19">
        <v>12</v>
      </c>
      <c r="E65" s="20"/>
      <c r="F65" s="21"/>
      <c r="G65" s="21"/>
      <c r="H65" s="22"/>
      <c r="I65" s="63"/>
      <c r="J65" s="21"/>
      <c r="K65" s="21"/>
      <c r="L65" s="41"/>
      <c r="M65" s="20">
        <v>1387</v>
      </c>
      <c r="N65" s="21">
        <f t="shared" ref="N65:N100" si="23">M65*$N$1</f>
        <v>34661.129999999997</v>
      </c>
      <c r="O65" s="21">
        <v>39005</v>
      </c>
      <c r="P65" s="22">
        <f t="shared" si="10"/>
        <v>2.8884274999999997</v>
      </c>
      <c r="Q65" s="17">
        <v>1531</v>
      </c>
      <c r="R65" s="21">
        <f t="shared" si="6"/>
        <v>127.58333333333333</v>
      </c>
      <c r="S65" s="45">
        <f t="shared" si="7"/>
        <v>45930</v>
      </c>
    </row>
    <row r="66" spans="1:19" x14ac:dyDescent="0.25">
      <c r="A66" s="17" t="s">
        <v>80</v>
      </c>
      <c r="B66" s="18" t="s">
        <v>57</v>
      </c>
      <c r="C66" s="18" t="s">
        <v>75</v>
      </c>
      <c r="D66" s="19">
        <v>14</v>
      </c>
      <c r="E66" s="20"/>
      <c r="F66" s="21"/>
      <c r="G66" s="21"/>
      <c r="H66" s="22"/>
      <c r="I66" s="63"/>
      <c r="J66" s="21"/>
      <c r="K66" s="21"/>
      <c r="L66" s="41"/>
      <c r="M66" s="20">
        <v>1624</v>
      </c>
      <c r="N66" s="21">
        <f t="shared" si="23"/>
        <v>40583.759999999995</v>
      </c>
      <c r="O66" s="21">
        <v>39500</v>
      </c>
      <c r="P66" s="22">
        <f t="shared" si="10"/>
        <v>2.8988399999999999</v>
      </c>
      <c r="Q66" s="17">
        <v>1327</v>
      </c>
      <c r="R66" s="21">
        <f t="shared" si="6"/>
        <v>94.785714285714292</v>
      </c>
      <c r="S66" s="45">
        <f t="shared" si="7"/>
        <v>39810</v>
      </c>
    </row>
    <row r="67" spans="1:19" x14ac:dyDescent="0.25">
      <c r="A67" s="17" t="s">
        <v>81</v>
      </c>
      <c r="B67" s="18" t="s">
        <v>57</v>
      </c>
      <c r="C67" s="18" t="s">
        <v>75</v>
      </c>
      <c r="D67" s="19">
        <v>16</v>
      </c>
      <c r="E67" s="20"/>
      <c r="F67" s="21"/>
      <c r="G67" s="21"/>
      <c r="H67" s="22"/>
      <c r="I67" s="63"/>
      <c r="J67" s="21"/>
      <c r="K67" s="21"/>
      <c r="L67" s="41"/>
      <c r="M67" s="20">
        <v>1943</v>
      </c>
      <c r="N67" s="21">
        <f t="shared" si="23"/>
        <v>48555.57</v>
      </c>
      <c r="O67" s="23"/>
      <c r="P67" s="22">
        <f t="shared" si="10"/>
        <v>3.0347231250000002</v>
      </c>
      <c r="Q67" s="17">
        <v>1425</v>
      </c>
      <c r="R67" s="21">
        <f t="shared" si="6"/>
        <v>89.0625</v>
      </c>
      <c r="S67" s="45">
        <f t="shared" si="7"/>
        <v>42750</v>
      </c>
    </row>
    <row r="68" spans="1:19" x14ac:dyDescent="0.25">
      <c r="A68" s="17" t="s">
        <v>82</v>
      </c>
      <c r="B68" s="18" t="s">
        <v>57</v>
      </c>
      <c r="C68" s="18" t="s">
        <v>75</v>
      </c>
      <c r="D68" s="19">
        <v>18</v>
      </c>
      <c r="E68" s="20"/>
      <c r="F68" s="21"/>
      <c r="G68" s="21"/>
      <c r="H68" s="22"/>
      <c r="I68" s="63"/>
      <c r="J68" s="21"/>
      <c r="K68" s="21"/>
      <c r="L68" s="41"/>
      <c r="M68" s="20">
        <v>1507</v>
      </c>
      <c r="N68" s="21">
        <f t="shared" si="23"/>
        <v>37659.93</v>
      </c>
      <c r="O68" s="21">
        <v>65594</v>
      </c>
      <c r="P68" s="22">
        <f t="shared" si="10"/>
        <v>2.0922183333333333</v>
      </c>
      <c r="Q68" s="17">
        <v>2001</v>
      </c>
      <c r="R68" s="21">
        <f t="shared" ref="R68:R102" si="24">Q68/D68</f>
        <v>111.16666666666667</v>
      </c>
      <c r="S68" s="45">
        <f t="shared" ref="S68:S102" si="25">Q68*$R$1</f>
        <v>60030</v>
      </c>
    </row>
    <row r="69" spans="1:19" x14ac:dyDescent="0.25">
      <c r="A69" s="17" t="s">
        <v>119</v>
      </c>
      <c r="B69" s="18"/>
      <c r="C69" s="18"/>
      <c r="D69" s="19">
        <v>20</v>
      </c>
      <c r="E69" s="20"/>
      <c r="F69" s="21"/>
      <c r="G69" s="21"/>
      <c r="H69" s="22"/>
      <c r="I69" s="63"/>
      <c r="J69" s="21"/>
      <c r="K69" s="21"/>
      <c r="L69" s="41"/>
      <c r="M69" s="20"/>
      <c r="N69" s="21"/>
      <c r="O69" s="21"/>
      <c r="P69" s="22"/>
      <c r="Q69" s="17">
        <v>2003</v>
      </c>
      <c r="R69" s="21">
        <f t="shared" si="24"/>
        <v>100.15</v>
      </c>
      <c r="S69" s="45">
        <f t="shared" si="25"/>
        <v>60090</v>
      </c>
    </row>
    <row r="70" spans="1:19" x14ac:dyDescent="0.25">
      <c r="A70" s="17" t="s">
        <v>120</v>
      </c>
      <c r="B70" s="18"/>
      <c r="C70" s="18"/>
      <c r="D70" s="19">
        <v>22</v>
      </c>
      <c r="E70" s="20"/>
      <c r="F70" s="21"/>
      <c r="G70" s="21"/>
      <c r="H70" s="22"/>
      <c r="I70" s="63"/>
      <c r="J70" s="21"/>
      <c r="K70" s="21"/>
      <c r="L70" s="41"/>
      <c r="M70" s="20"/>
      <c r="N70" s="21"/>
      <c r="O70" s="21"/>
      <c r="P70" s="22"/>
      <c r="Q70" s="17">
        <v>2555</v>
      </c>
      <c r="R70" s="21">
        <f t="shared" si="24"/>
        <v>116.13636363636364</v>
      </c>
      <c r="S70" s="45">
        <f t="shared" si="25"/>
        <v>76650</v>
      </c>
    </row>
    <row r="71" spans="1:19" x14ac:dyDescent="0.25">
      <c r="A71" s="67" t="s">
        <v>83</v>
      </c>
      <c r="B71" s="18" t="s">
        <v>57</v>
      </c>
      <c r="C71" s="18" t="s">
        <v>84</v>
      </c>
      <c r="D71" s="19">
        <v>1</v>
      </c>
      <c r="E71" s="20">
        <v>159</v>
      </c>
      <c r="F71" s="21">
        <f t="shared" si="22"/>
        <v>3044.85</v>
      </c>
      <c r="G71" s="21">
        <v>3790</v>
      </c>
      <c r="H71" s="22">
        <f t="shared" si="1"/>
        <v>3.0448499999999998</v>
      </c>
      <c r="I71" s="63">
        <v>189</v>
      </c>
      <c r="J71" s="21">
        <f t="shared" ref="J71:J80" si="26">I71*$J$1</f>
        <v>4755.24</v>
      </c>
      <c r="K71" s="21"/>
      <c r="L71" s="41">
        <f t="shared" ref="L71:L80" si="27">J71/D71/1000</f>
        <v>4.7552399999999997</v>
      </c>
      <c r="M71" s="20">
        <v>189</v>
      </c>
      <c r="N71" s="21">
        <f t="shared" si="23"/>
        <v>4723.1099999999997</v>
      </c>
      <c r="O71" s="21">
        <v>5615</v>
      </c>
      <c r="P71" s="22">
        <f t="shared" si="10"/>
        <v>4.7231099999999993</v>
      </c>
      <c r="Q71" s="17">
        <v>189</v>
      </c>
      <c r="R71" s="23">
        <f t="shared" si="24"/>
        <v>189</v>
      </c>
      <c r="S71" s="45">
        <f t="shared" si="25"/>
        <v>5670</v>
      </c>
    </row>
    <row r="72" spans="1:19" x14ac:dyDescent="0.25">
      <c r="A72" s="67" t="s">
        <v>85</v>
      </c>
      <c r="B72" s="18" t="s">
        <v>57</v>
      </c>
      <c r="C72" s="18" t="s">
        <v>84</v>
      </c>
      <c r="D72" s="19">
        <v>2</v>
      </c>
      <c r="E72" s="20">
        <v>209</v>
      </c>
      <c r="F72" s="21">
        <f t="shared" si="22"/>
        <v>4002.35</v>
      </c>
      <c r="G72" s="21">
        <v>5500</v>
      </c>
      <c r="H72" s="22">
        <f t="shared" si="1"/>
        <v>2.0011749999999999</v>
      </c>
      <c r="I72" s="63">
        <v>289</v>
      </c>
      <c r="J72" s="21">
        <f t="shared" si="26"/>
        <v>7271.24</v>
      </c>
      <c r="K72" s="21">
        <v>7252</v>
      </c>
      <c r="L72" s="41">
        <f t="shared" si="27"/>
        <v>3.6356199999999999</v>
      </c>
      <c r="M72" s="20">
        <v>239</v>
      </c>
      <c r="N72" s="21">
        <f t="shared" si="23"/>
        <v>5972.61</v>
      </c>
      <c r="O72" s="21">
        <v>6368</v>
      </c>
      <c r="P72" s="22">
        <f t="shared" si="10"/>
        <v>2.9863049999999998</v>
      </c>
      <c r="Q72" s="17">
        <v>324</v>
      </c>
      <c r="R72" s="23">
        <f t="shared" si="24"/>
        <v>162</v>
      </c>
      <c r="S72" s="45">
        <f t="shared" si="25"/>
        <v>9720</v>
      </c>
    </row>
    <row r="73" spans="1:19" x14ac:dyDescent="0.25">
      <c r="A73" s="17" t="s">
        <v>86</v>
      </c>
      <c r="B73" s="18" t="s">
        <v>57</v>
      </c>
      <c r="C73" s="18" t="s">
        <v>84</v>
      </c>
      <c r="D73" s="19">
        <v>4</v>
      </c>
      <c r="E73" s="20">
        <v>309</v>
      </c>
      <c r="F73" s="21">
        <f t="shared" si="22"/>
        <v>5917.3499999999995</v>
      </c>
      <c r="G73" s="21">
        <v>7682</v>
      </c>
      <c r="H73" s="22">
        <f t="shared" si="1"/>
        <v>1.4793375</v>
      </c>
      <c r="I73" s="63">
        <v>339</v>
      </c>
      <c r="J73" s="21">
        <f t="shared" si="26"/>
        <v>8529.24</v>
      </c>
      <c r="K73" s="21">
        <v>9666</v>
      </c>
      <c r="L73" s="41">
        <f t="shared" si="27"/>
        <v>2.1323099999999999</v>
      </c>
      <c r="M73" s="20">
        <v>339</v>
      </c>
      <c r="N73" s="21">
        <f t="shared" si="23"/>
        <v>8471.6099999999988</v>
      </c>
      <c r="O73" s="21">
        <v>8188</v>
      </c>
      <c r="P73" s="22">
        <f t="shared" ref="P73:P100" si="28">N73/D73/1000</f>
        <v>2.1179024999999996</v>
      </c>
      <c r="Q73" s="17">
        <v>370</v>
      </c>
      <c r="R73" s="21">
        <f t="shared" si="24"/>
        <v>92.5</v>
      </c>
      <c r="S73" s="45">
        <f t="shared" si="25"/>
        <v>11100</v>
      </c>
    </row>
    <row r="74" spans="1:19" x14ac:dyDescent="0.25">
      <c r="A74" s="17" t="s">
        <v>87</v>
      </c>
      <c r="B74" s="18" t="s">
        <v>57</v>
      </c>
      <c r="C74" s="18" t="s">
        <v>84</v>
      </c>
      <c r="D74" s="19">
        <v>6</v>
      </c>
      <c r="E74" s="20">
        <v>525</v>
      </c>
      <c r="F74" s="21">
        <f t="shared" si="22"/>
        <v>10053.75</v>
      </c>
      <c r="G74" s="21">
        <v>11860</v>
      </c>
      <c r="H74" s="22">
        <f t="shared" si="1"/>
        <v>1.6756249999999999</v>
      </c>
      <c r="I74" s="63">
        <v>526</v>
      </c>
      <c r="J74" s="21">
        <f t="shared" si="26"/>
        <v>13234.16</v>
      </c>
      <c r="K74" s="21">
        <v>15513</v>
      </c>
      <c r="L74" s="41">
        <f t="shared" si="27"/>
        <v>2.2056933333333331</v>
      </c>
      <c r="M74" s="20">
        <v>529</v>
      </c>
      <c r="N74" s="21">
        <f t="shared" si="23"/>
        <v>13219.71</v>
      </c>
      <c r="O74" s="21">
        <v>11829</v>
      </c>
      <c r="P74" s="22">
        <f t="shared" si="28"/>
        <v>2.2032849999999997</v>
      </c>
      <c r="Q74" s="17" t="s">
        <v>25</v>
      </c>
      <c r="R74" s="21" t="s">
        <v>25</v>
      </c>
      <c r="S74" s="45" t="s">
        <v>25</v>
      </c>
    </row>
    <row r="75" spans="1:19" x14ac:dyDescent="0.25">
      <c r="A75" s="17" t="s">
        <v>88</v>
      </c>
      <c r="B75" s="18" t="s">
        <v>57</v>
      </c>
      <c r="C75" s="18" t="s">
        <v>84</v>
      </c>
      <c r="D75" s="19">
        <v>8</v>
      </c>
      <c r="E75" s="20">
        <v>712</v>
      </c>
      <c r="F75" s="21">
        <f t="shared" si="22"/>
        <v>13634.8</v>
      </c>
      <c r="G75" s="21">
        <v>16890</v>
      </c>
      <c r="H75" s="22">
        <f t="shared" si="1"/>
        <v>1.7043499999999998</v>
      </c>
      <c r="I75" s="63">
        <v>667</v>
      </c>
      <c r="J75" s="21">
        <f t="shared" si="26"/>
        <v>16781.72</v>
      </c>
      <c r="K75" s="21"/>
      <c r="L75" s="41">
        <f t="shared" si="27"/>
        <v>2.097715</v>
      </c>
      <c r="M75" s="20">
        <v>798</v>
      </c>
      <c r="N75" s="21">
        <f t="shared" si="23"/>
        <v>19942.02</v>
      </c>
      <c r="O75" s="21">
        <v>23502</v>
      </c>
      <c r="P75" s="22">
        <f t="shared" si="28"/>
        <v>2.4927524999999999</v>
      </c>
      <c r="Q75" s="17">
        <v>810</v>
      </c>
      <c r="R75" s="21">
        <f t="shared" si="24"/>
        <v>101.25</v>
      </c>
      <c r="S75" s="45">
        <f t="shared" si="25"/>
        <v>24300</v>
      </c>
    </row>
    <row r="76" spans="1:19" x14ac:dyDescent="0.25">
      <c r="A76" s="17" t="s">
        <v>89</v>
      </c>
      <c r="B76" s="18" t="s">
        <v>57</v>
      </c>
      <c r="C76" s="18" t="s">
        <v>84</v>
      </c>
      <c r="D76" s="19">
        <v>10</v>
      </c>
      <c r="E76" s="20">
        <v>929</v>
      </c>
      <c r="F76" s="21">
        <f t="shared" si="22"/>
        <v>17790.349999999999</v>
      </c>
      <c r="G76" s="21">
        <v>22790</v>
      </c>
      <c r="H76" s="22">
        <f t="shared" si="1"/>
        <v>1.7790349999999999</v>
      </c>
      <c r="I76" s="63">
        <v>949</v>
      </c>
      <c r="J76" s="21">
        <f t="shared" si="26"/>
        <v>23876.84</v>
      </c>
      <c r="K76" s="21"/>
      <c r="L76" s="41">
        <f t="shared" si="27"/>
        <v>2.3876840000000001</v>
      </c>
      <c r="M76" s="20">
        <v>999</v>
      </c>
      <c r="N76" s="21">
        <f t="shared" si="23"/>
        <v>24965.01</v>
      </c>
      <c r="O76" s="21">
        <v>25354</v>
      </c>
      <c r="P76" s="22">
        <f t="shared" si="28"/>
        <v>2.4965009999999999</v>
      </c>
      <c r="Q76" s="17">
        <v>950</v>
      </c>
      <c r="R76" s="21">
        <f t="shared" si="24"/>
        <v>95</v>
      </c>
      <c r="S76" s="45">
        <f t="shared" si="25"/>
        <v>28500</v>
      </c>
    </row>
    <row r="77" spans="1:19" x14ac:dyDescent="0.25">
      <c r="A77" s="17" t="s">
        <v>121</v>
      </c>
      <c r="B77" s="18" t="s">
        <v>57</v>
      </c>
      <c r="C77" s="18" t="s">
        <v>84</v>
      </c>
      <c r="D77" s="19">
        <v>12</v>
      </c>
      <c r="E77" s="20">
        <v>1137</v>
      </c>
      <c r="F77" s="21">
        <f t="shared" si="22"/>
        <v>21773.55</v>
      </c>
      <c r="G77" s="21">
        <v>27438</v>
      </c>
      <c r="H77" s="22">
        <f t="shared" si="1"/>
        <v>1.8144624999999999</v>
      </c>
      <c r="I77" s="63">
        <v>1099</v>
      </c>
      <c r="J77" s="21">
        <f t="shared" si="26"/>
        <v>27650.84</v>
      </c>
      <c r="K77" s="21"/>
      <c r="L77" s="41">
        <f t="shared" si="27"/>
        <v>2.3042366666666667</v>
      </c>
      <c r="M77" s="20">
        <v>1114</v>
      </c>
      <c r="N77" s="21">
        <f t="shared" si="23"/>
        <v>27838.859999999997</v>
      </c>
      <c r="O77" s="21">
        <v>30095</v>
      </c>
      <c r="P77" s="22">
        <f t="shared" si="28"/>
        <v>2.3199049999999999</v>
      </c>
      <c r="Q77" s="17">
        <v>1249</v>
      </c>
      <c r="R77" s="21">
        <f t="shared" si="24"/>
        <v>104.08333333333333</v>
      </c>
      <c r="S77" s="45">
        <f t="shared" si="25"/>
        <v>37470</v>
      </c>
    </row>
    <row r="78" spans="1:19" x14ac:dyDescent="0.25">
      <c r="A78" s="17" t="s">
        <v>122</v>
      </c>
      <c r="B78" s="18" t="s">
        <v>57</v>
      </c>
      <c r="C78" s="18" t="s">
        <v>84</v>
      </c>
      <c r="D78" s="19">
        <v>14</v>
      </c>
      <c r="E78" s="20">
        <v>1209</v>
      </c>
      <c r="F78" s="21">
        <f t="shared" si="22"/>
        <v>23152.35</v>
      </c>
      <c r="G78" s="21">
        <v>27169</v>
      </c>
      <c r="H78" s="22">
        <f t="shared" si="1"/>
        <v>1.6537392857142856</v>
      </c>
      <c r="I78" s="63">
        <v>1164</v>
      </c>
      <c r="J78" s="21">
        <f t="shared" si="26"/>
        <v>29286.240000000002</v>
      </c>
      <c r="K78" s="21"/>
      <c r="L78" s="41">
        <f t="shared" si="27"/>
        <v>2.0918742857142858</v>
      </c>
      <c r="M78" s="20">
        <v>1275</v>
      </c>
      <c r="N78" s="21">
        <f t="shared" si="23"/>
        <v>31862.249999999996</v>
      </c>
      <c r="O78" s="21">
        <v>41926</v>
      </c>
      <c r="P78" s="22">
        <f t="shared" si="28"/>
        <v>2.2758749999999996</v>
      </c>
      <c r="Q78" s="17">
        <v>1257</v>
      </c>
      <c r="R78" s="21">
        <f t="shared" si="24"/>
        <v>89.785714285714292</v>
      </c>
      <c r="S78" s="45">
        <f t="shared" si="25"/>
        <v>37710</v>
      </c>
    </row>
    <row r="79" spans="1:19" x14ac:dyDescent="0.25">
      <c r="A79" s="17" t="s">
        <v>123</v>
      </c>
      <c r="B79" s="18"/>
      <c r="C79" s="18"/>
      <c r="D79" s="19">
        <v>18</v>
      </c>
      <c r="E79" s="20"/>
      <c r="F79" s="21"/>
      <c r="G79" s="21"/>
      <c r="H79" s="22"/>
      <c r="I79" s="63"/>
      <c r="J79" s="21"/>
      <c r="K79" s="21"/>
      <c r="L79" s="41"/>
      <c r="M79" s="20"/>
      <c r="N79" s="21"/>
      <c r="O79" s="21"/>
      <c r="P79" s="22"/>
      <c r="Q79" s="17">
        <v>1520</v>
      </c>
      <c r="R79" s="21">
        <f t="shared" si="24"/>
        <v>84.444444444444443</v>
      </c>
      <c r="S79" s="45">
        <f t="shared" si="25"/>
        <v>45600</v>
      </c>
    </row>
    <row r="80" spans="1:19" x14ac:dyDescent="0.25">
      <c r="A80" s="17" t="s">
        <v>90</v>
      </c>
      <c r="B80" s="18" t="s">
        <v>57</v>
      </c>
      <c r="C80" s="18" t="s">
        <v>91</v>
      </c>
      <c r="D80" s="19">
        <v>22</v>
      </c>
      <c r="E80" s="20"/>
      <c r="F80" s="21"/>
      <c r="G80" s="21"/>
      <c r="H80" s="22"/>
      <c r="I80" s="63">
        <v>2301</v>
      </c>
      <c r="J80" s="21">
        <f t="shared" si="26"/>
        <v>57893.16</v>
      </c>
      <c r="K80" s="21"/>
      <c r="L80" s="41">
        <f t="shared" si="27"/>
        <v>2.6315072727272728</v>
      </c>
      <c r="M80" s="20">
        <v>1873</v>
      </c>
      <c r="N80" s="21">
        <f t="shared" si="23"/>
        <v>46806.27</v>
      </c>
      <c r="O80" s="23"/>
      <c r="P80" s="22">
        <f t="shared" si="28"/>
        <v>2.1275577272727273</v>
      </c>
      <c r="Q80" s="17">
        <v>2278</v>
      </c>
      <c r="R80" s="21">
        <f t="shared" si="24"/>
        <v>103.54545454545455</v>
      </c>
      <c r="S80" s="45">
        <f t="shared" si="25"/>
        <v>68340</v>
      </c>
    </row>
    <row r="81" spans="1:19" x14ac:dyDescent="0.25">
      <c r="A81" s="67" t="s">
        <v>92</v>
      </c>
      <c r="B81" s="18" t="s">
        <v>57</v>
      </c>
      <c r="C81" s="18" t="s">
        <v>93</v>
      </c>
      <c r="D81" s="19">
        <v>1</v>
      </c>
      <c r="E81" s="20">
        <v>195</v>
      </c>
      <c r="F81" s="21">
        <f t="shared" ref="F81:F89" si="29">E81*$F$1</f>
        <v>3734.2499999999995</v>
      </c>
      <c r="G81" s="21">
        <v>4510</v>
      </c>
      <c r="H81" s="22">
        <f t="shared" si="1"/>
        <v>3.7342499999999994</v>
      </c>
      <c r="I81" s="63"/>
      <c r="J81" s="21"/>
      <c r="K81" s="21"/>
      <c r="L81" s="41"/>
      <c r="M81" s="20">
        <v>439</v>
      </c>
      <c r="N81" s="21">
        <f t="shared" si="23"/>
        <v>10970.609999999999</v>
      </c>
      <c r="O81" s="21">
        <v>3034</v>
      </c>
      <c r="P81" s="22">
        <f t="shared" si="28"/>
        <v>10.970609999999999</v>
      </c>
      <c r="Q81" s="17">
        <v>342</v>
      </c>
      <c r="R81" s="23">
        <f t="shared" si="24"/>
        <v>342</v>
      </c>
      <c r="S81" s="45">
        <f t="shared" si="25"/>
        <v>10260</v>
      </c>
    </row>
    <row r="82" spans="1:19" x14ac:dyDescent="0.25">
      <c r="A82" s="67" t="s">
        <v>94</v>
      </c>
      <c r="B82" s="18" t="s">
        <v>57</v>
      </c>
      <c r="C82" s="18" t="s">
        <v>93</v>
      </c>
      <c r="D82" s="19">
        <v>2</v>
      </c>
      <c r="E82" s="20">
        <v>235</v>
      </c>
      <c r="F82" s="21">
        <f t="shared" si="29"/>
        <v>4500.25</v>
      </c>
      <c r="G82" s="21">
        <v>6733</v>
      </c>
      <c r="H82" s="22">
        <f t="shared" si="1"/>
        <v>2.2501250000000002</v>
      </c>
      <c r="I82" s="63">
        <v>330</v>
      </c>
      <c r="J82" s="21">
        <f>I82*$J$1</f>
        <v>8302.7999999999993</v>
      </c>
      <c r="K82" s="21"/>
      <c r="L82" s="41">
        <f>J82/D82/1000</f>
        <v>4.1513999999999998</v>
      </c>
      <c r="M82" s="20">
        <v>478</v>
      </c>
      <c r="N82" s="21">
        <f t="shared" si="23"/>
        <v>11945.22</v>
      </c>
      <c r="O82" s="21">
        <v>9650</v>
      </c>
      <c r="P82" s="22">
        <f t="shared" si="28"/>
        <v>5.9726099999999995</v>
      </c>
      <c r="Q82" s="17">
        <v>398</v>
      </c>
      <c r="R82" s="23">
        <f t="shared" si="24"/>
        <v>199</v>
      </c>
      <c r="S82" s="45">
        <f t="shared" si="25"/>
        <v>11940</v>
      </c>
    </row>
    <row r="83" spans="1:19" x14ac:dyDescent="0.25">
      <c r="A83" s="67" t="s">
        <v>95</v>
      </c>
      <c r="B83" s="18" t="s">
        <v>57</v>
      </c>
      <c r="C83" s="18" t="s">
        <v>93</v>
      </c>
      <c r="D83" s="19">
        <v>3</v>
      </c>
      <c r="E83" s="20">
        <v>255</v>
      </c>
      <c r="F83" s="21">
        <f t="shared" si="29"/>
        <v>4883.25</v>
      </c>
      <c r="G83" s="21">
        <v>9269</v>
      </c>
      <c r="H83" s="22">
        <f t="shared" si="1"/>
        <v>1.62775</v>
      </c>
      <c r="I83" s="63"/>
      <c r="J83" s="21"/>
      <c r="K83" s="21"/>
      <c r="L83" s="41"/>
      <c r="M83" s="24"/>
      <c r="N83" s="21"/>
      <c r="O83" s="21">
        <v>7642</v>
      </c>
      <c r="P83" s="22"/>
      <c r="Q83" s="17">
        <v>540</v>
      </c>
      <c r="R83" s="23">
        <f t="shared" si="24"/>
        <v>180</v>
      </c>
      <c r="S83" s="45">
        <f t="shared" si="25"/>
        <v>16200</v>
      </c>
    </row>
    <row r="84" spans="1:19" x14ac:dyDescent="0.25">
      <c r="A84" s="17" t="s">
        <v>96</v>
      </c>
      <c r="B84" s="18" t="s">
        <v>57</v>
      </c>
      <c r="C84" s="18" t="s">
        <v>93</v>
      </c>
      <c r="D84" s="19">
        <v>4</v>
      </c>
      <c r="E84" s="20">
        <v>276</v>
      </c>
      <c r="F84" s="21">
        <f t="shared" si="29"/>
        <v>5285.4</v>
      </c>
      <c r="G84" s="21">
        <v>10639</v>
      </c>
      <c r="H84" s="22">
        <f t="shared" si="1"/>
        <v>1.3213499999999998</v>
      </c>
      <c r="I84" s="63">
        <v>448</v>
      </c>
      <c r="J84" s="21">
        <f>I84*$J$1</f>
        <v>11271.68</v>
      </c>
      <c r="K84" s="21"/>
      <c r="L84" s="41">
        <f>J84/D84/1000</f>
        <v>2.81792</v>
      </c>
      <c r="M84" s="20">
        <v>439</v>
      </c>
      <c r="N84" s="21">
        <f t="shared" si="23"/>
        <v>10970.609999999999</v>
      </c>
      <c r="O84" s="21">
        <v>11318</v>
      </c>
      <c r="P84" s="22">
        <f t="shared" si="28"/>
        <v>2.7426524999999997</v>
      </c>
      <c r="Q84" s="17">
        <v>465</v>
      </c>
      <c r="R84" s="21">
        <f t="shared" si="24"/>
        <v>116.25</v>
      </c>
      <c r="S84" s="45">
        <f t="shared" si="25"/>
        <v>13950</v>
      </c>
    </row>
    <row r="85" spans="1:19" x14ac:dyDescent="0.25">
      <c r="A85" s="17" t="s">
        <v>97</v>
      </c>
      <c r="B85" s="18" t="s">
        <v>57</v>
      </c>
      <c r="C85" s="18" t="s">
        <v>93</v>
      </c>
      <c r="D85" s="19">
        <v>6</v>
      </c>
      <c r="E85" s="20">
        <v>456</v>
      </c>
      <c r="F85" s="21">
        <f t="shared" si="29"/>
        <v>8732.4</v>
      </c>
      <c r="G85" s="21">
        <v>4780</v>
      </c>
      <c r="H85" s="22">
        <f t="shared" ref="H85:H100" si="30">F85/D85/1000</f>
        <v>1.4553999999999998</v>
      </c>
      <c r="I85" s="63">
        <v>549</v>
      </c>
      <c r="J85" s="21">
        <f>I85*$J$1</f>
        <v>13812.84</v>
      </c>
      <c r="K85" s="21"/>
      <c r="L85" s="41">
        <f>J85/D85/1000</f>
        <v>2.3021400000000001</v>
      </c>
      <c r="M85" s="20">
        <v>549</v>
      </c>
      <c r="N85" s="21">
        <f t="shared" si="23"/>
        <v>13719.509999999998</v>
      </c>
      <c r="O85" s="21">
        <v>16373</v>
      </c>
      <c r="P85" s="22">
        <f t="shared" si="28"/>
        <v>2.2865849999999996</v>
      </c>
      <c r="Q85" s="17">
        <v>520</v>
      </c>
      <c r="R85" s="21">
        <f t="shared" si="24"/>
        <v>86.666666666666671</v>
      </c>
      <c r="S85" s="45">
        <f t="shared" si="25"/>
        <v>15600</v>
      </c>
    </row>
    <row r="86" spans="1:19" x14ac:dyDescent="0.25">
      <c r="A86" s="17" t="s">
        <v>98</v>
      </c>
      <c r="B86" s="18" t="s">
        <v>57</v>
      </c>
      <c r="C86" s="18" t="s">
        <v>93</v>
      </c>
      <c r="D86" s="19">
        <v>8</v>
      </c>
      <c r="E86" s="20">
        <v>636</v>
      </c>
      <c r="F86" s="21">
        <f t="shared" si="29"/>
        <v>12179.4</v>
      </c>
      <c r="G86" s="21">
        <v>20877</v>
      </c>
      <c r="H86" s="22">
        <f t="shared" si="30"/>
        <v>1.5224249999999999</v>
      </c>
      <c r="I86" s="63"/>
      <c r="J86" s="21">
        <f>I86*$J$1</f>
        <v>0</v>
      </c>
      <c r="K86" s="21"/>
      <c r="L86" s="41">
        <f>J86/D86/1000</f>
        <v>0</v>
      </c>
      <c r="M86" s="20">
        <v>799</v>
      </c>
      <c r="N86" s="21">
        <f t="shared" si="23"/>
        <v>19967.009999999998</v>
      </c>
      <c r="O86" s="21">
        <v>23957</v>
      </c>
      <c r="P86" s="22">
        <f t="shared" si="28"/>
        <v>2.4958762499999998</v>
      </c>
      <c r="Q86" s="17">
        <v>578</v>
      </c>
      <c r="R86" s="21">
        <f t="shared" si="24"/>
        <v>72.25</v>
      </c>
      <c r="S86" s="45">
        <f t="shared" si="25"/>
        <v>17340</v>
      </c>
    </row>
    <row r="87" spans="1:19" x14ac:dyDescent="0.25">
      <c r="A87" s="17" t="s">
        <v>99</v>
      </c>
      <c r="B87" s="18" t="s">
        <v>57</v>
      </c>
      <c r="C87" s="18" t="s">
        <v>93</v>
      </c>
      <c r="D87" s="19">
        <v>10</v>
      </c>
      <c r="E87" s="20">
        <v>757</v>
      </c>
      <c r="F87" s="21">
        <f t="shared" si="29"/>
        <v>14496.55</v>
      </c>
      <c r="G87" s="21">
        <v>24500</v>
      </c>
      <c r="H87" s="22">
        <f t="shared" si="30"/>
        <v>1.4496549999999999</v>
      </c>
      <c r="I87" s="63">
        <v>741</v>
      </c>
      <c r="J87" s="21">
        <f>I87*$J$1</f>
        <v>18643.560000000001</v>
      </c>
      <c r="K87" s="21"/>
      <c r="L87" s="41">
        <f>J87/D87/1000</f>
        <v>1.8643560000000001</v>
      </c>
      <c r="M87" s="20">
        <v>1049</v>
      </c>
      <c r="N87" s="21">
        <f t="shared" si="23"/>
        <v>26214.51</v>
      </c>
      <c r="O87" s="21">
        <v>37817</v>
      </c>
      <c r="P87" s="22">
        <f t="shared" si="28"/>
        <v>2.621451</v>
      </c>
      <c r="Q87" s="17">
        <v>732</v>
      </c>
      <c r="R87" s="21">
        <f t="shared" si="24"/>
        <v>73.2</v>
      </c>
      <c r="S87" s="45">
        <f t="shared" si="25"/>
        <v>21960</v>
      </c>
    </row>
    <row r="88" spans="1:19" x14ac:dyDescent="0.25">
      <c r="A88" s="17" t="s">
        <v>100</v>
      </c>
      <c r="B88" s="18" t="s">
        <v>57</v>
      </c>
      <c r="C88" s="18" t="s">
        <v>93</v>
      </c>
      <c r="D88" s="19">
        <v>12</v>
      </c>
      <c r="E88" s="20">
        <v>744</v>
      </c>
      <c r="F88" s="21">
        <f t="shared" si="29"/>
        <v>14247.599999999999</v>
      </c>
      <c r="G88" s="21">
        <v>30550</v>
      </c>
      <c r="H88" s="22">
        <f t="shared" si="30"/>
        <v>1.1873</v>
      </c>
      <c r="I88" s="63"/>
      <c r="J88" s="21"/>
      <c r="K88" s="21"/>
      <c r="L88" s="41"/>
      <c r="M88" s="20">
        <v>992</v>
      </c>
      <c r="N88" s="21">
        <f t="shared" si="23"/>
        <v>24790.079999999998</v>
      </c>
      <c r="O88" s="21">
        <v>39436</v>
      </c>
      <c r="P88" s="22">
        <f t="shared" si="28"/>
        <v>2.0658399999999997</v>
      </c>
      <c r="Q88" s="17">
        <v>1075</v>
      </c>
      <c r="R88" s="21">
        <f t="shared" si="24"/>
        <v>89.583333333333329</v>
      </c>
      <c r="S88" s="45">
        <f t="shared" si="25"/>
        <v>32250</v>
      </c>
    </row>
    <row r="89" spans="1:19" x14ac:dyDescent="0.25">
      <c r="A89" s="17" t="s">
        <v>101</v>
      </c>
      <c r="B89" s="18" t="s">
        <v>57</v>
      </c>
      <c r="C89" s="18" t="s">
        <v>93</v>
      </c>
      <c r="D89" s="19">
        <v>14</v>
      </c>
      <c r="E89" s="20">
        <v>1133</v>
      </c>
      <c r="F89" s="21">
        <f t="shared" si="29"/>
        <v>21696.949999999997</v>
      </c>
      <c r="G89" s="21">
        <v>36390</v>
      </c>
      <c r="H89" s="22">
        <f t="shared" si="30"/>
        <v>1.5497821428571426</v>
      </c>
      <c r="I89" s="63"/>
      <c r="J89" s="21"/>
      <c r="K89" s="21"/>
      <c r="L89" s="41"/>
      <c r="M89" s="20">
        <v>2311</v>
      </c>
      <c r="N89" s="21">
        <f t="shared" si="23"/>
        <v>57751.89</v>
      </c>
      <c r="O89" s="21">
        <v>39500</v>
      </c>
      <c r="P89" s="22">
        <f t="shared" si="28"/>
        <v>4.1251350000000002</v>
      </c>
      <c r="Q89" s="17">
        <v>1836</v>
      </c>
      <c r="R89" s="21">
        <f t="shared" si="24"/>
        <v>131.14285714285714</v>
      </c>
      <c r="S89" s="45">
        <f t="shared" si="25"/>
        <v>55080</v>
      </c>
    </row>
    <row r="90" spans="1:19" x14ac:dyDescent="0.25">
      <c r="A90" s="17" t="s">
        <v>102</v>
      </c>
      <c r="B90" s="18" t="s">
        <v>57</v>
      </c>
      <c r="C90" s="18" t="s">
        <v>93</v>
      </c>
      <c r="D90" s="19">
        <v>16</v>
      </c>
      <c r="E90" s="20"/>
      <c r="F90" s="21"/>
      <c r="G90" s="21"/>
      <c r="H90" s="22"/>
      <c r="I90" s="63">
        <v>1217</v>
      </c>
      <c r="J90" s="21">
        <f t="shared" ref="J90:J100" si="31">I90*$J$1</f>
        <v>30619.72</v>
      </c>
      <c r="K90" s="21"/>
      <c r="L90" s="41">
        <f t="shared" ref="L90:L100" si="32">J90/D90/1000</f>
        <v>1.9137325000000001</v>
      </c>
      <c r="M90" s="20">
        <v>1345</v>
      </c>
      <c r="N90" s="21">
        <f t="shared" si="23"/>
        <v>33611.549999999996</v>
      </c>
      <c r="O90" s="23"/>
      <c r="P90" s="22">
        <f t="shared" si="28"/>
        <v>2.1007218749999996</v>
      </c>
      <c r="Q90" s="17" t="s">
        <v>25</v>
      </c>
      <c r="R90" s="21" t="s">
        <v>25</v>
      </c>
      <c r="S90" s="45" t="s">
        <v>25</v>
      </c>
    </row>
    <row r="91" spans="1:19" x14ac:dyDescent="0.25">
      <c r="A91" s="67" t="s">
        <v>103</v>
      </c>
      <c r="B91" s="18" t="s">
        <v>57</v>
      </c>
      <c r="C91" s="18" t="s">
        <v>104</v>
      </c>
      <c r="D91" s="19">
        <v>2</v>
      </c>
      <c r="E91" s="20"/>
      <c r="F91" s="21"/>
      <c r="G91" s="21"/>
      <c r="H91" s="22"/>
      <c r="I91" s="63">
        <v>363</v>
      </c>
      <c r="J91" s="21">
        <f t="shared" si="31"/>
        <v>9133.08</v>
      </c>
      <c r="K91" s="21"/>
      <c r="L91" s="41">
        <f t="shared" si="32"/>
        <v>4.5665399999999998</v>
      </c>
      <c r="M91" s="20">
        <v>478</v>
      </c>
      <c r="N91" s="21">
        <f t="shared" si="23"/>
        <v>11945.22</v>
      </c>
      <c r="O91" s="21">
        <v>17410</v>
      </c>
      <c r="P91" s="22">
        <f t="shared" si="28"/>
        <v>5.9726099999999995</v>
      </c>
      <c r="Q91" s="17">
        <v>385</v>
      </c>
      <c r="R91" s="23">
        <f t="shared" si="24"/>
        <v>192.5</v>
      </c>
      <c r="S91" s="45">
        <f t="shared" si="25"/>
        <v>11550</v>
      </c>
    </row>
    <row r="92" spans="1:19" x14ac:dyDescent="0.25">
      <c r="A92" s="17" t="s">
        <v>105</v>
      </c>
      <c r="B92" s="18" t="s">
        <v>57</v>
      </c>
      <c r="C92" s="18" t="s">
        <v>104</v>
      </c>
      <c r="D92" s="19">
        <v>4</v>
      </c>
      <c r="E92" s="20">
        <v>471</v>
      </c>
      <c r="F92" s="21">
        <f t="shared" ref="F92:F100" si="33">E92*$F$1</f>
        <v>9019.65</v>
      </c>
      <c r="G92" s="21">
        <v>16986</v>
      </c>
      <c r="H92" s="22">
        <f t="shared" si="30"/>
        <v>2.2549125000000001</v>
      </c>
      <c r="I92" s="63">
        <v>669</v>
      </c>
      <c r="J92" s="21">
        <f t="shared" si="31"/>
        <v>16832.04</v>
      </c>
      <c r="K92" s="21"/>
      <c r="L92" s="41">
        <f t="shared" si="32"/>
        <v>4.2080099999999998</v>
      </c>
      <c r="M92" s="20">
        <v>637</v>
      </c>
      <c r="N92" s="21">
        <f t="shared" si="23"/>
        <v>15918.63</v>
      </c>
      <c r="O92" s="21">
        <v>19985</v>
      </c>
      <c r="P92" s="22">
        <f t="shared" si="28"/>
        <v>3.9796574999999996</v>
      </c>
      <c r="Q92" s="17">
        <v>558</v>
      </c>
      <c r="R92" s="21">
        <f t="shared" si="24"/>
        <v>139.5</v>
      </c>
      <c r="S92" s="45">
        <f t="shared" si="25"/>
        <v>16740</v>
      </c>
    </row>
    <row r="93" spans="1:19" x14ac:dyDescent="0.25">
      <c r="A93" s="17" t="s">
        <v>106</v>
      </c>
      <c r="B93" s="18" t="s">
        <v>57</v>
      </c>
      <c r="C93" s="18" t="s">
        <v>104</v>
      </c>
      <c r="D93" s="19">
        <v>6</v>
      </c>
      <c r="E93" s="20">
        <v>585</v>
      </c>
      <c r="F93" s="21">
        <f t="shared" si="33"/>
        <v>11202.75</v>
      </c>
      <c r="G93" s="21">
        <v>22400</v>
      </c>
      <c r="H93" s="22">
        <f t="shared" si="30"/>
        <v>1.8671249999999999</v>
      </c>
      <c r="I93" s="63">
        <v>682</v>
      </c>
      <c r="J93" s="21">
        <f t="shared" si="31"/>
        <v>17159.12</v>
      </c>
      <c r="K93" s="21"/>
      <c r="L93" s="41">
        <f t="shared" si="32"/>
        <v>2.8598533333333331</v>
      </c>
      <c r="M93" s="20">
        <v>761</v>
      </c>
      <c r="N93" s="21">
        <f t="shared" si="23"/>
        <v>19017.39</v>
      </c>
      <c r="O93" s="21">
        <v>28115</v>
      </c>
      <c r="P93" s="22">
        <f t="shared" si="28"/>
        <v>3.169565</v>
      </c>
      <c r="Q93" s="17">
        <v>809</v>
      </c>
      <c r="R93" s="21">
        <f t="shared" si="24"/>
        <v>134.83333333333334</v>
      </c>
      <c r="S93" s="45">
        <f t="shared" si="25"/>
        <v>24270</v>
      </c>
    </row>
    <row r="94" spans="1:19" x14ac:dyDescent="0.25">
      <c r="A94" s="17" t="s">
        <v>107</v>
      </c>
      <c r="B94" s="18" t="s">
        <v>57</v>
      </c>
      <c r="C94" s="18" t="s">
        <v>104</v>
      </c>
      <c r="D94" s="19">
        <v>8</v>
      </c>
      <c r="E94" s="20">
        <v>816</v>
      </c>
      <c r="F94" s="21">
        <f t="shared" si="33"/>
        <v>15626.4</v>
      </c>
      <c r="G94" s="21">
        <v>21390</v>
      </c>
      <c r="H94" s="22">
        <f t="shared" si="30"/>
        <v>1.9533</v>
      </c>
      <c r="I94" s="63">
        <v>759</v>
      </c>
      <c r="J94" s="21">
        <f t="shared" si="31"/>
        <v>19096.439999999999</v>
      </c>
      <c r="K94" s="21"/>
      <c r="L94" s="41">
        <f t="shared" si="32"/>
        <v>2.3870549999999997</v>
      </c>
      <c r="M94" s="20">
        <v>899</v>
      </c>
      <c r="N94" s="21">
        <f t="shared" si="23"/>
        <v>22466.01</v>
      </c>
      <c r="O94" s="21">
        <v>26531</v>
      </c>
      <c r="P94" s="22">
        <f t="shared" si="28"/>
        <v>2.8082512499999996</v>
      </c>
      <c r="Q94" s="17">
        <v>887</v>
      </c>
      <c r="R94" s="21">
        <f t="shared" si="24"/>
        <v>110.875</v>
      </c>
      <c r="S94" s="45">
        <f t="shared" si="25"/>
        <v>26610</v>
      </c>
    </row>
    <row r="95" spans="1:19" x14ac:dyDescent="0.25">
      <c r="A95" s="17" t="s">
        <v>108</v>
      </c>
      <c r="B95" s="18" t="s">
        <v>57</v>
      </c>
      <c r="C95" s="18" t="s">
        <v>104</v>
      </c>
      <c r="D95" s="19">
        <v>10</v>
      </c>
      <c r="E95" s="20">
        <v>945</v>
      </c>
      <c r="F95" s="21">
        <f t="shared" si="33"/>
        <v>18096.75</v>
      </c>
      <c r="G95" s="21">
        <v>29161</v>
      </c>
      <c r="H95" s="22">
        <f t="shared" si="30"/>
        <v>1.8096749999999999</v>
      </c>
      <c r="I95" s="63">
        <v>1099</v>
      </c>
      <c r="J95" s="21">
        <f t="shared" si="31"/>
        <v>27650.84</v>
      </c>
      <c r="K95" s="21"/>
      <c r="L95" s="41">
        <f t="shared" si="32"/>
        <v>2.7650839999999999</v>
      </c>
      <c r="M95" s="20">
        <v>1502</v>
      </c>
      <c r="N95" s="21">
        <f t="shared" si="23"/>
        <v>37534.979999999996</v>
      </c>
      <c r="O95" s="21">
        <v>37510</v>
      </c>
      <c r="P95" s="22">
        <f t="shared" si="28"/>
        <v>3.7534979999999996</v>
      </c>
      <c r="Q95" s="17">
        <v>1171</v>
      </c>
      <c r="R95" s="21">
        <f t="shared" si="24"/>
        <v>117.1</v>
      </c>
      <c r="S95" s="45">
        <f t="shared" si="25"/>
        <v>35130</v>
      </c>
    </row>
    <row r="96" spans="1:19" x14ac:dyDescent="0.25">
      <c r="A96" s="17" t="s">
        <v>109</v>
      </c>
      <c r="B96" s="18" t="s">
        <v>57</v>
      </c>
      <c r="C96" s="18" t="s">
        <v>104</v>
      </c>
      <c r="D96" s="19">
        <v>12</v>
      </c>
      <c r="E96" s="20">
        <v>1137</v>
      </c>
      <c r="F96" s="21">
        <f t="shared" si="33"/>
        <v>21773.55</v>
      </c>
      <c r="G96" s="21">
        <v>33980</v>
      </c>
      <c r="H96" s="22">
        <f t="shared" si="30"/>
        <v>1.8144624999999999</v>
      </c>
      <c r="I96" s="63">
        <v>1754</v>
      </c>
      <c r="J96" s="21">
        <f t="shared" si="31"/>
        <v>44130.64</v>
      </c>
      <c r="K96" s="21"/>
      <c r="L96" s="41">
        <f t="shared" si="32"/>
        <v>3.6775533333333335</v>
      </c>
      <c r="M96" s="20">
        <v>1694</v>
      </c>
      <c r="N96" s="21">
        <f t="shared" si="23"/>
        <v>42333.06</v>
      </c>
      <c r="O96" s="21">
        <v>35095</v>
      </c>
      <c r="P96" s="22">
        <f t="shared" si="28"/>
        <v>3.5277549999999995</v>
      </c>
      <c r="Q96" s="17" t="s">
        <v>25</v>
      </c>
      <c r="R96" s="21" t="s">
        <v>25</v>
      </c>
      <c r="S96" s="45" t="s">
        <v>25</v>
      </c>
    </row>
    <row r="97" spans="1:19" x14ac:dyDescent="0.25">
      <c r="A97" s="17" t="s">
        <v>110</v>
      </c>
      <c r="B97" s="18" t="s">
        <v>57</v>
      </c>
      <c r="C97" s="18" t="s">
        <v>104</v>
      </c>
      <c r="D97" s="19">
        <v>14</v>
      </c>
      <c r="E97" s="20">
        <v>1216</v>
      </c>
      <c r="F97" s="21">
        <f t="shared" si="33"/>
        <v>23286.399999999998</v>
      </c>
      <c r="G97" s="21">
        <v>34640</v>
      </c>
      <c r="H97" s="22">
        <f t="shared" si="30"/>
        <v>1.6633142857142855</v>
      </c>
      <c r="I97" s="63">
        <v>1229</v>
      </c>
      <c r="J97" s="21">
        <f t="shared" si="31"/>
        <v>30921.64</v>
      </c>
      <c r="K97" s="21"/>
      <c r="L97" s="41">
        <f t="shared" si="32"/>
        <v>2.2086885714285711</v>
      </c>
      <c r="M97" s="24"/>
      <c r="N97" s="21"/>
      <c r="O97" s="21">
        <v>39500</v>
      </c>
      <c r="P97" s="22"/>
      <c r="Q97" s="17" t="s">
        <v>25</v>
      </c>
      <c r="R97" s="21" t="s">
        <v>25</v>
      </c>
      <c r="S97" s="45" t="s">
        <v>25</v>
      </c>
    </row>
    <row r="98" spans="1:19" x14ac:dyDescent="0.25">
      <c r="A98" s="17" t="s">
        <v>111</v>
      </c>
      <c r="B98" s="18" t="s">
        <v>57</v>
      </c>
      <c r="C98" s="18" t="s">
        <v>104</v>
      </c>
      <c r="D98" s="19">
        <v>16</v>
      </c>
      <c r="E98" s="20">
        <v>1255</v>
      </c>
      <c r="F98" s="21">
        <f t="shared" si="33"/>
        <v>24033.25</v>
      </c>
      <c r="G98" s="21">
        <v>39800</v>
      </c>
      <c r="H98" s="22">
        <f t="shared" si="30"/>
        <v>1.5020781249999999</v>
      </c>
      <c r="I98" s="63">
        <v>1217</v>
      </c>
      <c r="J98" s="21">
        <f t="shared" si="31"/>
        <v>30619.72</v>
      </c>
      <c r="K98" s="21"/>
      <c r="L98" s="41">
        <f t="shared" si="32"/>
        <v>1.9137325000000001</v>
      </c>
      <c r="M98" s="20">
        <v>1345</v>
      </c>
      <c r="N98" s="21">
        <f t="shared" si="23"/>
        <v>33611.549999999996</v>
      </c>
      <c r="O98" s="21">
        <v>46136</v>
      </c>
      <c r="P98" s="22">
        <f t="shared" si="28"/>
        <v>2.1007218749999996</v>
      </c>
      <c r="Q98" s="17" t="s">
        <v>25</v>
      </c>
      <c r="R98" s="21" t="s">
        <v>25</v>
      </c>
      <c r="S98" s="45" t="s">
        <v>25</v>
      </c>
    </row>
    <row r="99" spans="1:19" x14ac:dyDescent="0.25">
      <c r="A99" s="17" t="s">
        <v>112</v>
      </c>
      <c r="B99" s="18" t="s">
        <v>57</v>
      </c>
      <c r="C99" s="18" t="s">
        <v>104</v>
      </c>
      <c r="D99" s="19">
        <v>18</v>
      </c>
      <c r="E99" s="20">
        <v>2268</v>
      </c>
      <c r="F99" s="21">
        <f t="shared" si="33"/>
        <v>43432.2</v>
      </c>
      <c r="G99" s="21">
        <v>50964</v>
      </c>
      <c r="H99" s="22">
        <f t="shared" si="30"/>
        <v>2.4128999999999996</v>
      </c>
      <c r="I99" s="63">
        <v>1452</v>
      </c>
      <c r="J99" s="21">
        <f t="shared" si="31"/>
        <v>36532.32</v>
      </c>
      <c r="K99" s="21"/>
      <c r="L99" s="41">
        <f t="shared" si="32"/>
        <v>2.0295733333333335</v>
      </c>
      <c r="M99" s="20">
        <v>1484</v>
      </c>
      <c r="N99" s="21">
        <f t="shared" si="23"/>
        <v>37085.159999999996</v>
      </c>
      <c r="O99" s="21">
        <v>62047</v>
      </c>
      <c r="P99" s="22">
        <f t="shared" si="28"/>
        <v>2.0602866666666664</v>
      </c>
      <c r="Q99" s="17">
        <v>1560</v>
      </c>
      <c r="R99" s="21">
        <f t="shared" si="24"/>
        <v>86.666666666666671</v>
      </c>
      <c r="S99" s="45">
        <f t="shared" si="25"/>
        <v>46800</v>
      </c>
    </row>
    <row r="100" spans="1:19" x14ac:dyDescent="0.25">
      <c r="A100" s="17" t="s">
        <v>113</v>
      </c>
      <c r="B100" s="18" t="s">
        <v>57</v>
      </c>
      <c r="C100" s="18" t="s">
        <v>104</v>
      </c>
      <c r="D100" s="19">
        <v>20</v>
      </c>
      <c r="E100" s="20">
        <v>1726</v>
      </c>
      <c r="F100" s="21">
        <f t="shared" si="33"/>
        <v>33052.899999999994</v>
      </c>
      <c r="G100" s="21" t="s">
        <v>25</v>
      </c>
      <c r="H100" s="22">
        <f t="shared" si="30"/>
        <v>1.6526449999999997</v>
      </c>
      <c r="I100" s="63">
        <v>1624</v>
      </c>
      <c r="J100" s="21">
        <f t="shared" si="31"/>
        <v>40859.840000000004</v>
      </c>
      <c r="K100" s="21"/>
      <c r="L100" s="41">
        <f t="shared" si="32"/>
        <v>2.0429920000000004</v>
      </c>
      <c r="M100" s="20">
        <v>2425</v>
      </c>
      <c r="N100" s="21">
        <f t="shared" si="23"/>
        <v>60600.749999999993</v>
      </c>
      <c r="O100" s="21">
        <v>55740</v>
      </c>
      <c r="P100" s="22">
        <f t="shared" si="28"/>
        <v>3.0300374999999993</v>
      </c>
      <c r="Q100" s="17">
        <v>1969</v>
      </c>
      <c r="R100" s="21">
        <f t="shared" si="24"/>
        <v>98.45</v>
      </c>
      <c r="S100" s="45">
        <f t="shared" si="25"/>
        <v>59070</v>
      </c>
    </row>
    <row r="101" spans="1:19" x14ac:dyDescent="0.25">
      <c r="A101" s="17" t="s">
        <v>114</v>
      </c>
      <c r="B101" s="18" t="s">
        <v>57</v>
      </c>
      <c r="C101" s="18" t="s">
        <v>104</v>
      </c>
      <c r="D101" s="19">
        <v>22</v>
      </c>
      <c r="E101" s="20"/>
      <c r="F101" s="21"/>
      <c r="G101" s="21"/>
      <c r="H101" s="22"/>
      <c r="I101" s="63">
        <v>1710</v>
      </c>
      <c r="J101" s="21">
        <f t="shared" ref="J101" si="34">I101*$J$1</f>
        <v>43023.6</v>
      </c>
      <c r="K101" s="21"/>
      <c r="L101" s="41">
        <f t="shared" ref="L101" si="35">J101/D101/1000</f>
        <v>1.9556181818181817</v>
      </c>
      <c r="M101" s="20">
        <v>1722</v>
      </c>
      <c r="N101" s="21">
        <f t="shared" ref="N101" si="36">M101*$N$1</f>
        <v>43032.78</v>
      </c>
      <c r="O101" s="23"/>
      <c r="P101" s="22">
        <f t="shared" ref="P101" si="37">N101/D101/1000</f>
        <v>1.9560354545454546</v>
      </c>
      <c r="Q101" s="17">
        <v>1754</v>
      </c>
      <c r="R101" s="21">
        <f t="shared" si="24"/>
        <v>79.727272727272734</v>
      </c>
      <c r="S101" s="45">
        <f t="shared" si="25"/>
        <v>52620</v>
      </c>
    </row>
    <row r="102" spans="1:19" ht="15.75" thickBot="1" x14ac:dyDescent="0.3">
      <c r="A102" s="32" t="s">
        <v>124</v>
      </c>
      <c r="B102" s="33" t="s">
        <v>57</v>
      </c>
      <c r="C102" s="33" t="s">
        <v>104</v>
      </c>
      <c r="D102" s="34">
        <v>24</v>
      </c>
      <c r="E102" s="35"/>
      <c r="F102" s="36"/>
      <c r="G102" s="36"/>
      <c r="H102" s="37"/>
      <c r="I102" s="64"/>
      <c r="J102" s="36"/>
      <c r="K102" s="36"/>
      <c r="L102" s="44"/>
      <c r="M102" s="35"/>
      <c r="N102" s="36"/>
      <c r="O102" s="38"/>
      <c r="P102" s="37"/>
      <c r="Q102" s="32">
        <v>2220</v>
      </c>
      <c r="R102" s="36">
        <f t="shared" si="24"/>
        <v>92.5</v>
      </c>
      <c r="S102" s="46">
        <f t="shared" si="25"/>
        <v>66600</v>
      </c>
    </row>
  </sheetData>
  <autoFilter ref="A2:S102" xr:uid="{D3E3F113-B1D7-4BE0-9C55-A436F5896D7F}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Stevsky</dc:creator>
  <cp:lastModifiedBy>Miguel Stevsky</cp:lastModifiedBy>
  <dcterms:created xsi:type="dcterms:W3CDTF">2024-04-30T23:18:29Z</dcterms:created>
  <dcterms:modified xsi:type="dcterms:W3CDTF">2025-01-18T23:59:29Z</dcterms:modified>
</cp:coreProperties>
</file>